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31" documentId="13_ncr:1_{F6CB121F-512D-4AA6-A0C1-0FB36C537598}" xr6:coauthVersionLast="47" xr6:coauthVersionMax="47" xr10:uidLastSave="{67149B15-9B18-44A7-837A-74A0F2E30C8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<sst xmlns="http://schemas.openxmlformats.org/spreadsheetml/2006/main" count="178587" uniqueCount="39077">
  <si>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</si>
  <si>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</si>
  <si>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</si>
  <si>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</si>
  <si>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</si>
  <si>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</si>
  <si>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</si>
  <si>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</si>
  <si>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</si>
  <si>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</si>
  <si>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</si>
  <si>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</si>
  <si>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</si>
  <si>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</si>
  <si>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</si>
  <si>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</si>
  <si>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</si>
  <si>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</si>
  <si>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</si>
  <si>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</si>
  <si>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</si>
  <si>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</si>
  <si>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</si>
  <si>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</si>
  <si>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</si>
  <si>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</si>
  <si>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</si>
  <si>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</si>
  <si>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</si>
  <si>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</si>
  <si>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</si>
  <si>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</si>
  <si>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</si>
  <si>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</si>
  <si>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</si>
  <si>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</si>
  <si>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</si>
  <si>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</si>
  <si>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</si>
  <si>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</si>
  <si>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</si>
  <si>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</si>
  <si>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</si>
  <si>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</si>
  <si>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</si>
  <si>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</si>
  <si>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</si>
  <si>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</si>
  <si>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</si>
  <si>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</si>
  <si>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</si>
  <si>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</si>
  <si>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</si>
  <si>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</si>
  <si>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</si>
  <si>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</si>
  <si>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</si>
  <si>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</si>
  <si>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</si>
  <si>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</si>
  <si>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</si>
  <si>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</si>
  <si>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</si>
  <si>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</si>
  <si>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</si>
  <si>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</si>
  <si>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</si>
  <si>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</si>
  <si>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</si>
  <si>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</si>
  <si>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</si>
  <si>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</si>
  <si>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</si>
  <si>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</si>
  <si>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</si>
  <si>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</si>
  <si>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</si>
  <si>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</si>
  <si>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</si>
  <si>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</si>
  <si>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</si>
  <si>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</si>
  <si>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</si>
  <si>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</si>
  <si>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</si>
  <si>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</si>
  <si>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</si>
  <si>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</si>
  <si>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</si>
  <si>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</si>
  <si>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</si>
  <si>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</si>
  <si>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</si>
  <si>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</si>
  <si>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</si>
  <si>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</si>
  <si>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</si>
  <si>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</si>
  <si>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</si>
  <si>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</si>
  <si>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</si>
  <si>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</si>
  <si>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</si>
  <si>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</si>
  <si>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</si>
  <si>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</si>
  <si>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</si>
  <si>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</si>
  <si>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</si>
  <si>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</si>
  <si>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</si>
  <si>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</si>
  <si>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</si>
  <si>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</si>
  <si>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</si>
  <si>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</si>
  <si>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</si>
  <si>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</si>
  <si>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</si>
  <si>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</si>
  <si>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</si>
  <si>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</si>
  <si>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</si>
  <si>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</si>
  <si>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</si>
  <si>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</si>
  <si>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</si>
  <si>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</si>
  <si>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</si>
  <si>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</si>
  <si>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</si>
  <si>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</si>
  <si>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</si>
  <si>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</si>
  <si>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</si>
  <si>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</si>
  <si>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</si>
  <si>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</si>
  <si>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</si>
  <si>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</si>
  <si>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</si>
  <si>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</si>
  <si>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</si>
  <si>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</si>
  <si>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</si>
  <si>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</si>
  <si>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</si>
  <si>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</si>
  <si>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</si>
  <si>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</si>
  <si>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</si>
  <si>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</si>
  <si>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</si>
  <si>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</si>
  <si>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</si>
  <si>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</si>
  <si>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</si>
  <si>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</si>
  <si>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</si>
  <si>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</si>
  <si>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</si>
  <si>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</si>
  <si>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</si>
  <si>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</si>
  <si>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</si>
  <si>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</si>
  <si>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</si>
  <si>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</si>
  <si>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</si>
  <si>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</si>
  <si>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</si>
  <si>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</si>
  <si>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</si>
  <si>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</si>
  <si>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</si>
  <si>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</si>
  <si>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</si>
  <si>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</si>
  <si>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</si>
  <si>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</si>
  <si>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</si>
  <si>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</si>
  <si>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</si>
  <si>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</si>
  <si>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</si>
  <si>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</si>
  <si>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</si>
  <si>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</si>
  <si>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</si>
  <si>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</si>
  <si>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</si>
  <si>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</si>
  <si>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</si>
  <si>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</si>
  <si>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</si>
  <si>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</si>
  <si>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</si>
  <si>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</si>
  <si>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</si>
  <si>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</si>
  <si>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</si>
  <si>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</si>
  <si>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</si>
  <si>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</si>
  <si>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</si>
  <si>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</si>
  <si>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</si>
  <si>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</si>
  <si>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</si>
  <si>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</si>
  <si>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</si>
  <si>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</si>
  <si>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</si>
  <si>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</si>
  <si>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</si>
  <si>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</si>
  <si>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</si>
  <si>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</si>
  <si>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</si>
  <si>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</si>
  <si>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</si>
  <si>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</si>
  <si>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</si>
  <si>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</si>
  <si>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</si>
  <si>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</si>
  <si>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</si>
  <si>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</si>
  <si>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</si>
  <si>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</si>
  <si>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</si>
  <si>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</si>
  <si>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</si>
  <si>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</si>
  <si>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</si>
  <si>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</si>
  <si>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</si>
  <si>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</si>
  <si>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</si>
  <si>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</si>
  <si>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</si>
  <si>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</si>
  <si>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</si>
  <si>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</si>
  <si>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</si>
  <si>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</si>
  <si>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</si>
  <si>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</si>
  <si>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</si>
  <si>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</si>
  <si>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</si>
  <si>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</si>
  <si>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</si>
  <si>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</si>
  <si>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</si>
  <si>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</si>
  <si>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</si>
  <si>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</si>
  <si>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</si>
  <si>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</si>
  <si>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</si>
  <si>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</si>
  <si>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</si>
  <si>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</si>
  <si>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</si>
  <si>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</si>
  <si>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</si>
  <si>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</si>
  <si>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</si>
  <si>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</si>
  <si>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</si>
  <si>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</si>
  <si>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</si>
  <si>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</si>
  <si>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</si>
  <si>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</si>
  <si>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</si>
  <si>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</si>
  <si>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</si>
  <si>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</si>
  <si>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</si>
  <si>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</si>
  <si>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</si>
  <si>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</si>
  <si>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</si>
  <si>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</si>
  <si>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</si>
  <si>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</si>
  <si>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</si>
  <si>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</si>
  <si>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</si>
  <si>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</si>
  <si>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</si>
  <si>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</si>
  <si>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</si>
  <si>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</si>
  <si>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</si>
  <si>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</si>
  <si>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</si>
  <si>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</si>
  <si>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</si>
  <si>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</si>
  <si>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</si>
  <si>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</si>
  <si>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</si>
  <si>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</si>
  <si>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</si>
  <si>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</si>
  <si>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</si>
  <si>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</si>
  <si>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</si>
  <si>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</si>
  <si>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</si>
  <si>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</si>
  <si>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</si>
  <si>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</si>
  <si>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</si>
  <si>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</si>
  <si>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</si>
  <si>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</si>
  <si>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</si>
  <si>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</si>
  <si>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</si>
  <si>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</si>
  <si>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</si>
  <si>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</si>
  <si>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</si>
  <si>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</si>
  <si>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</si>
  <si>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</si>
  <si>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</si>
  <si>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</si>
  <si>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</si>
  <si>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</si>
  <si>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</si>
  <si>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</si>
  <si>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</si>
  <si>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</si>
  <si>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</si>
  <si>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</si>
  <si>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</si>
  <si>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</si>
  <si>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</si>
  <si>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</si>
  <si>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</si>
  <si>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</si>
  <si>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</si>
  <si>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</si>
  <si>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</si>
  <si>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</si>
  <si>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</si>
  <si>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</si>
  <si>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</si>
  <si>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</si>
  <si>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</si>
  <si>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</si>
  <si>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</si>
  <si>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</si>
  <si>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</si>
  <si>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</si>
  <si>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</si>
  <si>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</si>
  <si>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</si>
  <si>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</si>
  <si>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</si>
  <si>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</si>
  <si>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</si>
  <si>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</si>
  <si>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</si>
  <si>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</si>
  <si>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</si>
  <si>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</si>
  <si>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</si>
  <si>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</si>
  <si>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</si>
  <si>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</si>
  <si>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</si>
  <si>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</si>
  <si>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</si>
  <si>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</si>
  <si>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</si>
  <si>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</si>
  <si>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</si>
  <si>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</si>
  <si>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</si>
  <si>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</si>
  <si>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</si>
  <si>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</si>
  <si>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</si>
  <si>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</si>
  <si>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</si>
  <si>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</si>
  <si>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</si>
  <si>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</si>
  <si>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</si>
  <si>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</si>
  <si>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</si>
  <si>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</si>
  <si>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</si>
  <si>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</si>
  <si>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</si>
  <si>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</si>
  <si>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</si>
  <si>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</si>
  <si>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</si>
  <si>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</si>
  <si>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</si>
  <si>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</si>
  <si>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</si>
  <si>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</si>
  <si>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</si>
  <si>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</si>
  <si>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</si>
  <si>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</si>
  <si>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</si>
  <si>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</si>
  <si>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</si>
  <si>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</si>
  <si>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</si>
  <si>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</si>
  <si>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</si>
  <si>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</si>
  <si>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</si>
  <si>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</si>
  <si>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</si>
  <si>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</si>
  <si>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</si>
  <si>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</si>
  <si>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</si>
  <si>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</si>
  <si>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</si>
  <si>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</si>
  <si>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</si>
  <si>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</si>
  <si>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</si>
  <si>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</si>
  <si>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</si>
  <si>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</si>
  <si>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</si>
  <si>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</si>
  <si>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</si>
  <si>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</si>
  <si>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</si>
  <si>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</si>
  <si>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</si>
  <si>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</si>
  <si>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</si>
  <si>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</si>
  <si>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</si>
  <si>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</si>
  <si>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</si>
  <si>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</si>
  <si>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</si>
  <si>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</si>
  <si>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</si>
  <si>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</si>
  <si>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</si>
  <si>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</si>
  <si>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</si>
  <si>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</si>
  <si>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</si>
  <si>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</si>
  <si>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</si>
  <si>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</si>
  <si>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</si>
  <si>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</si>
  <si>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</si>
  <si>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</si>
  <si>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</si>
  <si>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</si>
  <si>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</si>
  <si>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</si>
  <si>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</si>
  <si>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</si>
  <si>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</si>
  <si>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</si>
  <si>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</si>
  <si>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</si>
  <si>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</si>
  <si>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</si>
  <si>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</si>
  <si>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</si>
  <si>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</si>
  <si>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</si>
  <si>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</si>
  <si>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</si>
  <si>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</si>
  <si>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</si>
  <si>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</si>
  <si>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</si>
  <si>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</si>
  <si>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</si>
  <si>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</si>
  <si>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</si>
  <si>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</si>
  <si>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</si>
  <si>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</si>
  <si>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</si>
  <si>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</si>
  <si>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</si>
  <si>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</si>
  <si>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</si>
  <si>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</si>
  <si>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</si>
  <si>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</si>
  <si>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</si>
  <si>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</si>
  <si>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</si>
  <si>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</si>
  <si>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</si>
  <si>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</si>
  <si>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</si>
  <si>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</si>
  <si>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</si>
  <si>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</si>
  <si>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</si>
  <si>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</si>
  <si>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</si>
  <si>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</si>
  <si>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</si>
  <si>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</si>
  <si>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</si>
  <si>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</si>
  <si>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</si>
  <si>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</si>
  <si>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</si>
  <si>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</si>
  <si>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</si>
  <si>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</si>
  <si>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</si>
  <si>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</si>
  <si>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</si>
  <si>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</si>
  <si>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</si>
  <si>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</si>
  <si>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</si>
  <si>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</si>
  <si>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</si>
  <si>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</si>
  <si>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</si>
  <si>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</si>
  <si>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</si>
  <si>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</si>
  <si>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</si>
  <si>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</si>
  <si>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</si>
  <si>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</si>
  <si>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</si>
  <si>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</si>
  <si>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</si>
  <si>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</si>
  <si>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</si>
  <si>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</si>
  <si>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</si>
  <si>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</si>
  <si>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</si>
  <si>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</si>
  <si>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</si>
  <si>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</si>
  <si>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</si>
  <si>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</si>
  <si>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</si>
  <si>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</si>
  <si>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</si>
  <si>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</si>
  <si>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</si>
  <si>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</si>
  <si>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</si>
  <si>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</si>
  <si>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</si>
  <si>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</si>
  <si>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</si>
  <si>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</si>
  <si>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</si>
  <si>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</si>
  <si>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</si>
  <si>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</si>
  <si>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</si>
  <si>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</si>
  <si>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</si>
  <si>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</si>
  <si>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</si>
  <si>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</si>
  <si>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</si>
  <si>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</si>
  <si>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</si>
  <si>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</si>
  <si>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</si>
  <si>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</si>
  <si>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</si>
  <si>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</si>
  <si>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</si>
  <si>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</si>
  <si>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</si>
  <si>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</si>
  <si>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</si>
  <si>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</si>
  <si>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</si>
  <si>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</si>
  <si>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</si>
  <si>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</si>
  <si>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</si>
  <si>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</si>
  <si>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</si>
  <si>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</si>
  <si>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</si>
  <si>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</si>
  <si>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</si>
  <si>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</si>
  <si>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</si>
  <si>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</si>
  <si>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</si>
  <si>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</si>
  <si>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</si>
  <si>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</si>
  <si>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</si>
  <si>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</si>
  <si>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</si>
  <si>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</si>
  <si>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</si>
  <si>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</si>
  <si>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</si>
  <si>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</si>
  <si>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</si>
  <si>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</si>
  <si>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</si>
  <si>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</si>
  <si>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</si>
  <si>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</si>
  <si>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</si>
  <si>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</si>
  <si>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</si>
  <si>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</si>
  <si>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</si>
  <si>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</si>
  <si>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</si>
  <si>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</si>
  <si>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</si>
  <si>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</si>
  <si>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</si>
  <si>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</si>
  <si>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</si>
  <si>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</si>
  <si>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</si>
  <si>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</si>
  <si>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</si>
  <si>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</si>
  <si>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</si>
  <si>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</si>
  <si>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</si>
  <si>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</si>
  <si>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</si>
  <si>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</si>
  <si>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</si>
  <si>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</si>
  <si>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</si>
  <si>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</si>
  <si>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</si>
  <si>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</si>
  <si>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</si>
  <si>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</si>
  <si>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</si>
  <si>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</si>
  <si>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</si>
  <si>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</si>
  <si>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</si>
  <si>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</si>
  <si>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</si>
  <si>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</si>
  <si>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</si>
  <si>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</si>
  <si>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</si>
  <si>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</si>
  <si>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</si>
  <si>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</si>
  <si>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</si>
  <si>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</si>
  <si>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</si>
  <si>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</si>
  <si>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</si>
  <si>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</si>
  <si>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</si>
  <si>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</si>
  <si>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</si>
  <si>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</si>
  <si>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</si>
  <si>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</si>
  <si>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</si>
  <si>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</si>
  <si>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</si>
  <si>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</si>
  <si>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</si>
  <si>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</si>
  <si>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</si>
  <si>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</si>
  <si>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</si>
  <si>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</si>
  <si>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</si>
  <si>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</si>
  <si>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</si>
  <si>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</si>
  <si>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</si>
  <si>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</si>
  <si>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</si>
  <si>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</si>
  <si>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</si>
  <si>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</si>
  <si>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</si>
  <si>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</si>
  <si>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</si>
  <si>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</si>
  <si>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</si>
  <si>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</si>
  <si>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</si>
  <si>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</si>
  <si>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</si>
  <si>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</si>
  <si>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</si>
  <si>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</si>
  <si>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</si>
  <si>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</si>
  <si>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</si>
  <si>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</si>
  <si>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</si>
  <si>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</si>
  <si>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</si>
  <si>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</si>
  <si>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</si>
  <si>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</si>
  <si>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</si>
  <si>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</si>
  <si>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</si>
  <si>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</si>
  <si>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</si>
  <si>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</si>
  <si>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</si>
  <si>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</si>
  <si>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</si>
  <si>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</si>
  <si>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</si>
  <si>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</si>
  <si>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</si>
  <si>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</si>
  <si>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</si>
  <si>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</si>
  <si>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</si>
  <si>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</si>
  <si>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</si>
  <si>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</si>
  <si>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</si>
  <si>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</si>
  <si>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</si>
  <si>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</si>
  <si>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</si>
  <si>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</si>
  <si>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</si>
  <si>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</si>
  <si>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</si>
  <si>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</si>
  <si>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</si>
  <si>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</si>
  <si>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</si>
  <si>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</si>
  <si>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</si>
  <si>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</si>
  <si>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</si>
  <si>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</si>
  <si>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</si>
  <si>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</si>
  <si>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</si>
  <si>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</si>
  <si>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</si>
  <si>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</si>
  <si>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</si>
  <si>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</si>
  <si>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</si>
  <si>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</si>
  <si>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</si>
  <si>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</si>
  <si>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</si>
  <si>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</si>
  <si>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</si>
  <si>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</si>
  <si>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</si>
  <si>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</si>
  <si>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</si>
  <si>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</si>
  <si>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</si>
  <si>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</si>
  <si>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</si>
  <si>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</si>
  <si>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</si>
  <si>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</si>
  <si>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</si>
  <si>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</si>
  <si>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</si>
  <si>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</si>
  <si>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</si>
  <si>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</si>
  <si>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</si>
  <si>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</si>
  <si>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</si>
  <si>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</si>
  <si>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</si>
  <si>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</si>
  <si>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</si>
  <si>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</si>
  <si>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</si>
  <si>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</si>
  <si>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</si>
  <si>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</si>
  <si>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</si>
  <si>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</si>
  <si>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</si>
  <si>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</si>
  <si>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</si>
  <si>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</si>
  <si>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</si>
  <si>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</si>
  <si>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</si>
  <si>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</si>
  <si>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</si>
  <si>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</si>
  <si>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</si>
  <si>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</si>
  <si>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</si>
  <si>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</si>
  <si>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</si>
  <si>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</si>
  <si>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</si>
  <si>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</si>
  <si>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</si>
  <si>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</si>
  <si>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</si>
  <si>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</si>
  <si>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</si>
  <si>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</si>
  <si>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</si>
  <si>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</si>
  <si>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</si>
  <si>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</si>
  <si>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</si>
  <si>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</si>
  <si>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</si>
  <si>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</si>
  <si>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</si>
  <si>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</si>
  <si>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</si>
  <si>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</si>
  <si>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</si>
  <si>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</si>
  <si>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</si>
  <si>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</si>
  <si>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</si>
  <si>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</si>
  <si>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</si>
  <si>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</si>
  <si>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</si>
  <si>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</si>
  <si>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</si>
  <si>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</si>
  <si>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</si>
  <si>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</si>
  <si>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</si>
  <si>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</si>
  <si>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</si>
  <si>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</si>
  <si>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</si>
  <si>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</si>
  <si>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</si>
  <si>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</si>
  <si>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</si>
  <si>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</si>
  <si>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</si>
  <si>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</si>
  <si>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</si>
  <si>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</si>
  <si>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</si>
  <si>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</si>
  <si>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</si>
  <si>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</si>
  <si>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</si>
  <si>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</si>
  <si>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</si>
  <si>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</si>
  <si>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</si>
  <si>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</si>
  <si>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</si>
  <si>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</si>
  <si>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</si>
  <si>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</si>
  <si>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</si>
  <si>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</si>
  <si>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</si>
  <si>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</si>
  <si>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</si>
  <si>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</si>
  <si>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</si>
  <si>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</si>
  <si>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</si>
  <si>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</si>
  <si>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</si>
  <si>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</si>
  <si>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</si>
  <si>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</si>
  <si>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</si>
  <si>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</si>
  <si>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</si>
  <si>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</si>
  <si>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</si>
  <si>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</si>
  <si>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</si>
  <si>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</si>
  <si>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</si>
  <si>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</si>
  <si>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</si>
  <si>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</si>
  <si>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</si>
  <si>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</si>
  <si>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</si>
  <si>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</si>
  <si>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</si>
  <si>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</si>
  <si>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</si>
  <si>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</si>
  <si>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</si>
  <si>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</si>
  <si>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</si>
  <si>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</si>
  <si>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</si>
  <si>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</si>
  <si>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</si>
  <si>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</si>
  <si>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</si>
  <si>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</si>
  <si>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</si>
  <si>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</si>
  <si>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</si>
  <si>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</si>
  <si>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</si>
  <si>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</si>
  <si>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</si>
  <si>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</si>
  <si>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</si>
  <si>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</si>
  <si>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</si>
  <si>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</si>
  <si>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</si>
  <si>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</si>
  <si>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</si>
  <si>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</si>
  <si>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</si>
  <si>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</si>
  <si>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</si>
  <si>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</si>
  <si>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</si>
  <si>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</si>
  <si>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</si>
  <si>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</si>
  <si>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</si>
  <si>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</si>
  <si>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</si>
  <si>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</si>
  <si>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</si>
  <si>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</si>
  <si>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</si>
  <si>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</si>
  <si>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</si>
  <si>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</si>
  <si>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</si>
  <si>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</si>
  <si>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</si>
  <si>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</si>
  <si>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</si>
  <si>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</si>
  <si>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</si>
  <si>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</si>
  <si>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</si>
  <si>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</si>
  <si>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</si>
  <si>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</si>
  <si>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</si>
  <si>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</si>
  <si>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</si>
  <si>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</si>
  <si>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</si>
  <si>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</si>
  <si>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</si>
  <si>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</si>
  <si>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</si>
  <si>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</si>
  <si>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</si>
  <si>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</si>
  <si>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</si>
  <si>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</si>
  <si>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</si>
  <si>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</si>
  <si>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</si>
  <si>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</si>
  <si>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</si>
  <si>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</si>
  <si>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</si>
  <si>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</si>
  <si>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</si>
  <si>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</si>
  <si>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</si>
  <si>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</si>
  <si>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</si>
  <si>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</si>
  <si>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</si>
  <si>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</si>
  <si>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</si>
  <si>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</si>
  <si>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</si>
  <si>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</si>
  <si>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</si>
  <si>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</si>
  <si>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</si>
  <si>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</si>
  <si>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</si>
  <si>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</si>
  <si>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</si>
  <si>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</si>
  <si>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</si>
  <si>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</si>
  <si>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</si>
  <si>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</si>
  <si>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</si>
  <si>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</si>
  <si>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</si>
  <si>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</si>
  <si>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</si>
  <si>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</si>
  <si>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</si>
  <si>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</si>
  <si>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</si>
  <si>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</si>
  <si>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</si>
  <si>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</si>
  <si>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</si>
  <si>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</si>
  <si>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</si>
  <si>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</si>
  <si>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</si>
  <si>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</si>
  <si>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</si>
  <si>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</si>
  <si>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</si>
  <si>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</si>
  <si>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</si>
  <si>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</si>
  <si>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</si>
  <si>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</si>
  <si>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</si>
  <si>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</si>
  <si>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</si>
  <si>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</si>
  <si>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</si>
  <si>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</si>
  <si>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</si>
  <si>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</si>
  <si>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</si>
  <si>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</si>
  <si>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</si>
  <si>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</si>
  <si>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</si>
  <si>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</si>
  <si>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</si>
  <si>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</si>
  <si>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</si>
  <si>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</si>
  <si>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</si>
  <si>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</si>
  <si>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</si>
  <si>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</si>
  <si>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</si>
  <si>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</si>
  <si>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</si>
  <si>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</si>
  <si>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</si>
  <si>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</si>
  <si>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</si>
  <si>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</si>
  <si>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</si>
  <si>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</si>
  <si>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</si>
  <si>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</si>
  <si>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</si>
  <si>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</si>
  <si>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</si>
  <si>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</si>
  <si>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</si>
  <si>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</si>
  <si>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</si>
  <si>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</si>
  <si>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</si>
  <si>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</si>
  <si>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</si>
  <si>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</si>
  <si>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</si>
  <si>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</si>
  <si>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</si>
  <si>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</si>
  <si>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</si>
  <si>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</si>
  <si>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</si>
  <si>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</si>
  <si>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</si>
  <si>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</si>
  <si>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</si>
  <si>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</si>
  <si>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</si>
  <si>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</si>
  <si>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</si>
  <si>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</si>
  <si>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</si>
  <si>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</si>
  <si>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</si>
  <si>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</si>
  <si>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</si>
  <si>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</si>
  <si>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</si>
  <si>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</si>
  <si>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</si>
  <si>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</si>
  <si>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</si>
  <si>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</si>
  <si>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</si>
  <si>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</si>
  <si>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</si>
  <si>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</si>
  <si>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</si>
  <si>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</si>
  <si>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</si>
  <si>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</si>
  <si>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</si>
  <si>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</si>
  <si>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</si>
  <si>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</si>
  <si>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</si>
  <si>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</si>
  <si>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</si>
  <si>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</si>
  <si>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</si>
  <si>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</si>
  <si>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</si>
  <si>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</si>
  <si>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</si>
  <si>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</si>
  <si>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</si>
  <si>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</si>
  <si>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</si>
  <si>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</si>
  <si>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</si>
  <si>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</si>
  <si>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</si>
  <si>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</si>
  <si>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</si>
  <si>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</si>
  <si>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</si>
  <si>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</si>
  <si>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</si>
  <si>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</si>
  <si>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</si>
  <si>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</si>
  <si>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</si>
  <si>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</si>
  <si>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</si>
  <si>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</si>
  <si>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</si>
  <si>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</si>
  <si>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</si>
  <si>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</si>
  <si>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</si>
  <si>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</si>
  <si>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</si>
  <si>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</si>
  <si>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</si>
  <si>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</si>
  <si>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</si>
  <si>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</si>
  <si>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</si>
  <si>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</si>
  <si>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</si>
  <si>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</si>
  <si>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</si>
  <si>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</si>
  <si>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</si>
  <si>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</si>
  <si>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</si>
  <si>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</si>
  <si>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</si>
  <si>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</si>
  <si>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</si>
  <si>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</si>
  <si>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</si>
  <si>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</si>
  <si>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</si>
  <si>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</si>
  <si>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</si>
  <si>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</si>
  <si>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</si>
  <si>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</si>
  <si>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</si>
  <si>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</si>
  <si>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</si>
  <si>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</si>
  <si>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</si>
  <si>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</si>
  <si>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</si>
  <si>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</si>
  <si>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</si>
  <si>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</si>
  <si>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</si>
  <si>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</si>
  <si>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</si>
  <si>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</si>
  <si>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</si>
  <si>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</si>
  <si>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</si>
  <si>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</si>
  <si>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</si>
  <si>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</si>
  <si>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</si>
  <si>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</si>
  <si>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</si>
  <si>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</si>
  <si>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</si>
  <si>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</si>
  <si>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</si>
  <si>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</si>
  <si>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</si>
  <si>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</si>
  <si>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</si>
  <si>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</si>
  <si>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</si>
  <si>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</si>
  <si>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</si>
  <si>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</si>
  <si>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</si>
  <si>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</si>
  <si>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</si>
  <si>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</si>
  <si>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</si>
  <si>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</si>
  <si>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</si>
  <si>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</si>
  <si>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</si>
  <si>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</si>
  <si>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</si>
  <si>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</si>
  <si>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</si>
  <si>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</si>
  <si>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</si>
  <si>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</si>
  <si>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</si>
  <si>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</si>
  <si>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</si>
  <si>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</si>
  <si>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</si>
  <si>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</si>
  <si>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</si>
  <si>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</si>
  <si>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</si>
  <si>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</si>
  <si>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</si>
  <si>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</si>
  <si>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</si>
  <si>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</si>
  <si>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</si>
  <si>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</si>
  <si>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</si>
  <si>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</si>
  <si>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</si>
  <si>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</si>
  <si>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</si>
  <si>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</si>
  <si>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</si>
  <si>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</si>
  <si>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</si>
  <si>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</si>
  <si>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</si>
  <si>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</si>
  <si>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</si>
  <si>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</si>
  <si>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</si>
  <si>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</si>
  <si>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</si>
  <si>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</si>
  <si>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</si>
  <si>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</si>
  <si>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</si>
  <si>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</si>
  <si>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</si>
  <si>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</si>
  <si>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</si>
  <si>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</si>
  <si>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</si>
  <si>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</si>
  <si>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</si>
  <si>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</si>
  <si>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</si>
  <si>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</si>
  <si>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</si>
  <si>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</si>
  <si>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</si>
  <si>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</si>
  <si>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</si>
  <si>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</si>
  <si>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</si>
  <si>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</si>
  <si>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</si>
  <si>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</si>
  <si>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</si>
  <si>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</si>
  <si>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</si>
  <si>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</si>
  <si>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</si>
  <si>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</si>
  <si>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</si>
  <si>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</si>
  <si>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</si>
  <si>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</si>
  <si>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</si>
  <si>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</si>
  <si>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</si>
  <si>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</si>
  <si>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</si>
  <si>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</si>
  <si>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</si>
  <si>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</si>
  <si>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</si>
  <si>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</si>
  <si>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</si>
  <si>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</si>
  <si>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</si>
  <si>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</si>
  <si>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</si>
  <si>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</si>
  <si>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</si>
  <si>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</si>
  <si>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</si>
  <si>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</si>
  <si>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</si>
  <si>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</si>
  <si>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</si>
  <si>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</si>
  <si>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</si>
  <si>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</si>
  <si>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</si>
  <si>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</si>
  <si>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</si>
  <si>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</si>
  <si>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</si>
  <si>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</si>
  <si>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</si>
  <si>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</si>
  <si>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</si>
  <si>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</si>
  <si>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</si>
  <si>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</si>
  <si>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</si>
  <si>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</si>
  <si>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</si>
  <si>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</si>
  <si>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</si>
  <si>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</si>
  <si>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</si>
  <si>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</si>
  <si>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</si>
  <si>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</si>
  <si>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</si>
  <si>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</si>
  <si>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</si>
  <si>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</si>
  <si>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</si>
  <si>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</si>
  <si>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</si>
  <si>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</si>
  <si>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</si>
  <si>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</si>
  <si>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</si>
  <si>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</si>
  <si>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</si>
  <si>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</si>
  <si>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</si>
  <si>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</si>
  <si>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</si>
  <si>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</si>
  <si>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</si>
  <si>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</si>
  <si>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</si>
  <si>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</si>
  <si>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</si>
  <si>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</si>
  <si>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</si>
  <si>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</si>
  <si>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</si>
  <si>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</si>
  <si>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</si>
  <si>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</si>
  <si>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</si>
  <si>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</si>
  <si>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</si>
  <si>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</si>
  <si>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</si>
  <si>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</si>
  <si>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</si>
  <si>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</si>
  <si>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</si>
  <si>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</si>
  <si>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</si>
  <si>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</si>
  <si>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</si>
  <si>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</si>
  <si>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</si>
  <si>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</si>
  <si>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</si>
  <si>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</si>
  <si>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</si>
  <si>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</si>
  <si>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</si>
  <si>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</si>
  <si>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</si>
  <si>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</si>
  <si>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</si>
  <si>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</si>
  <si>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</si>
  <si>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</si>
  <si>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</si>
  <si>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</si>
  <si>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</si>
  <si>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</si>
  <si>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</si>
  <si>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</si>
  <si>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</si>
  <si>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</si>
  <si>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</si>
  <si>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</si>
  <si>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</si>
  <si>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</si>
  <si>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</si>
  <si>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</si>
  <si>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</si>
  <si>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</si>
  <si>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</si>
  <si>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</si>
  <si>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</si>
  <si>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</si>
  <si>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</si>
  <si>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</si>
  <si>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</si>
  <si>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</si>
  <si>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</si>
  <si>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</si>
  <si>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</si>
  <si>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</si>
  <si>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</si>
  <si>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</si>
  <si>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</si>
  <si>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</si>
  <si>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</si>
  <si>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</si>
  <si>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</si>
  <si>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</si>
  <si>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</si>
  <si>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</si>
  <si>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</si>
  <si>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</si>
  <si>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</si>
  <si>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</si>
  <si>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</si>
  <si>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</si>
  <si>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</si>
  <si>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</si>
  <si>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</si>
  <si>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</si>
  <si>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</si>
  <si>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</si>
  <si>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</si>
  <si>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</si>
  <si>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</si>
  <si>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</si>
  <si>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</si>
  <si>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</si>
  <si>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</si>
  <si>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</si>
  <si>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</si>
  <si>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</si>
  <si>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</si>
  <si>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</si>
  <si>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</si>
  <si>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</si>
  <si>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</si>
  <si>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</si>
  <si>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</si>
  <si>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</si>
  <si>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</si>
  <si>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</si>
  <si>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</si>
  <si>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</si>
  <si>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</si>
  <si>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</si>
  <si>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</si>
  <si>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</si>
  <si>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</si>
  <si>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</si>
  <si>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</si>
  <si>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</si>
  <si>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</si>
  <si>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</si>
  <si>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</si>
  <si>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</si>
  <si>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</si>
  <si>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</si>
  <si>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</si>
  <si>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</si>
  <si>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</si>
  <si>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</si>
  <si>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</si>
  <si>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</si>
  <si>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</si>
  <si>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</si>
  <si>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</si>
  <si>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</si>
  <si>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</si>
  <si>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</si>
  <si>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</si>
  <si>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</si>
  <si>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</si>
  <si>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</si>
  <si>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</si>
  <si>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</si>
  <si>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</si>
  <si>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</si>
  <si>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</si>
  <si>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</si>
  <si>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</si>
  <si>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</si>
  <si>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</si>
  <si>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</si>
  <si>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</si>
  <si>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</si>
  <si>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</si>
  <si>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</si>
  <si>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</si>
  <si>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</si>
  <si>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</si>
  <si>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</si>
  <si>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</si>
  <si>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</si>
  <si>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</si>
  <si>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</si>
  <si>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</si>
  <si>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</si>
  <si>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</si>
  <si>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</si>
  <si>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</si>
  <si>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</si>
  <si>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</si>
  <si>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</si>
  <si>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</si>
  <si>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</si>
  <si>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</si>
  <si>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</si>
  <si>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</si>
  <si>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</si>
  <si>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</si>
  <si>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</si>
  <si>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</si>
  <si>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</si>
  <si>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</si>
  <si>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</si>
  <si>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</si>
  <si>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</si>
  <si>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</si>
  <si>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</si>
  <si>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</si>
  <si>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</si>
  <si>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</si>
  <si>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</si>
  <si>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</si>
  <si>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</si>
  <si>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</si>
  <si>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</si>
  <si>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</si>
  <si>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</si>
  <si>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</si>
  <si>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</si>
  <si>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</si>
  <si>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</si>
  <si>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</si>
  <si>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</si>
  <si>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</si>
  <si>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</si>
  <si>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</si>
  <si>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</si>
  <si>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</si>
  <si>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</si>
  <si>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</si>
  <si>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</si>
  <si>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</si>
  <si>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</si>
  <si>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</si>
  <si>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</si>
  <si>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</si>
  <si>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</si>
  <si>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</si>
  <si>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</si>
  <si>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</si>
  <si>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</si>
  <si>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</si>
  <si>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</si>
  <si>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</si>
  <si>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</si>
  <si>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</si>
  <si>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</si>
  <si>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</si>
  <si>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</si>
  <si>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</si>
  <si>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</si>
  <si>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</si>
  <si>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</si>
  <si>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</si>
  <si>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</si>
  <si>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</si>
  <si>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</si>
  <si>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</si>
  <si>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</si>
  <si>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</si>
  <si>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</si>
  <si>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</si>
  <si>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</si>
  <si>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</si>
  <si>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</si>
  <si>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</si>
  <si>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</si>
  <si>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</si>
  <si>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</si>
  <si>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</si>
  <si>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</si>
  <si>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</si>
  <si>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</si>
  <si>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</si>
  <si>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</si>
  <si>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</si>
  <si>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</si>
  <si>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</si>
  <si>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</si>
  <si>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</si>
  <si>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</si>
  <si>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</si>
  <si>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</si>
  <si>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</si>
  <si>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</si>
  <si>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</si>
  <si>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</si>
  <si>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</si>
  <si>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</si>
  <si>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</si>
  <si>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</si>
  <si>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</si>
  <si>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</si>
  <si>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</si>
  <si>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</si>
  <si>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</si>
  <si>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</si>
  <si>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</si>
  <si>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</si>
  <si>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</si>
  <si>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</si>
  <si>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</si>
  <si>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</si>
  <si>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</si>
  <si>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</si>
  <si>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</si>
  <si>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</si>
  <si>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</si>
  <si>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</si>
  <si>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</si>
  <si>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</si>
  <si>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</si>
  <si>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</si>
  <si>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</si>
  <si>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</si>
  <si>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</si>
  <si>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</si>
  <si>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</si>
  <si>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</si>
  <si>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</si>
  <si>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</si>
  <si>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</si>
  <si>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</si>
  <si>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</si>
  <si>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</si>
  <si>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</si>
  <si>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</si>
  <si>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</si>
  <si>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</si>
  <si>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</si>
  <si>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</si>
  <si>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</si>
  <si>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</si>
  <si>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</si>
  <si>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</si>
  <si>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</si>
  <si>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</si>
  <si>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</si>
  <si>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</si>
  <si>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</si>
  <si>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</si>
  <si>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</si>
  <si>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</si>
  <si>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</si>
  <si>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</si>
  <si>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</si>
  <si>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</si>
  <si>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</si>
  <si>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</si>
  <si>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</si>
  <si>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</si>
  <si>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</si>
  <si>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</si>
  <si>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</si>
  <si>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</si>
  <si>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</si>
  <si>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</si>
  <si>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</si>
  <si>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</si>
  <si>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</si>
  <si>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</si>
  <si>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</si>
  <si>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</si>
  <si>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</si>
  <si>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</si>
  <si>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</si>
  <si>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</si>
  <si>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</si>
  <si>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</si>
  <si>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</si>
  <si>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</si>
  <si>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</si>
  <si>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</si>
  <si>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</si>
  <si>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</si>
  <si>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</si>
  <si>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</si>
  <si>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</si>
  <si>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</si>
  <si>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</si>
  <si>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</si>
  <si>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</si>
  <si>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</si>
  <si>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</si>
  <si>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</si>
  <si>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</si>
  <si>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</si>
  <si>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</si>
  <si>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</si>
  <si>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</si>
  <si>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</si>
  <si>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</si>
  <si>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</si>
  <si>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</si>
  <si>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</si>
  <si>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</si>
  <si>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</si>
  <si>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</si>
  <si>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</si>
  <si>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</si>
  <si>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</si>
  <si>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</si>
  <si>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</si>
  <si>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</si>
  <si>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</si>
  <si>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</si>
  <si>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</si>
  <si>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</si>
  <si>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</si>
  <si>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</si>
  <si>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</si>
  <si>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</si>
  <si>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</si>
  <si>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</si>
  <si>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</si>
  <si>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</si>
  <si>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</si>
  <si>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</si>
  <si>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</si>
  <si>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</si>
  <si>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</si>
  <si>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</si>
  <si>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</si>
  <si>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</si>
  <si>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</si>
  <si>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</si>
  <si>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</si>
  <si>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</si>
  <si>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</si>
  <si>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</si>
  <si>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</si>
  <si>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</si>
  <si>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</si>
  <si>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</si>
  <si>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</si>
  <si>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</si>
  <si>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</si>
  <si>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</si>
  <si>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</si>
  <si>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</si>
  <si>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</si>
  <si>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</si>
  <si>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</si>
  <si>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</si>
  <si>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</si>
  <si>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</si>
  <si>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</si>
  <si>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</si>
  <si>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</si>
  <si>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</si>
  <si>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</si>
  <si>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</si>
  <si>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</si>
  <si>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</si>
  <si>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</si>
  <si>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</si>
  <si>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</si>
  <si>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</si>
  <si>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</si>
  <si>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</si>
  <si>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</si>
  <si>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</si>
  <si>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</si>
  <si>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</si>
  <si>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</si>
  <si>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</si>
  <si>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</si>
  <si>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</si>
  <si>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</si>
  <si>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</si>
  <si>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</si>
  <si>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</si>
  <si>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</si>
  <si>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</si>
  <si>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</si>
  <si>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</si>
  <si>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</si>
  <si>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</si>
  <si>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</si>
  <si>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</si>
  <si>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</si>
  <si>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</si>
  <si>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</si>
  <si>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</si>
  <si>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</si>
  <si>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</si>
  <si>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</si>
  <si>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</si>
  <si>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</si>
  <si>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</si>
  <si>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</si>
  <si>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</si>
  <si>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</si>
  <si>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</si>
  <si>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</si>
  <si>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</si>
  <si>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</si>
  <si>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</si>
  <si>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</si>
  <si>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</si>
  <si>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</si>
  <si>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</si>
  <si>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</si>
  <si>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</si>
  <si>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</si>
  <si>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</si>
  <si>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</si>
  <si>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</si>
  <si>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</si>
  <si>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</si>
  <si>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</si>
  <si>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</si>
  <si>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</si>
  <si>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</si>
  <si>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</si>
  <si>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</si>
  <si>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</si>
  <si>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</si>
  <si>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</si>
  <si>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</si>
  <si>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</si>
  <si>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</si>
  <si>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</si>
  <si>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</si>
  <si>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</si>
  <si>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</si>
  <si>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</si>
  <si>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</si>
  <si>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</si>
  <si>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</si>
  <si>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</si>
  <si>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</si>
  <si>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</si>
  <si>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</si>
  <si>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</si>
  <si>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</si>
  <si>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</si>
  <si>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</si>
  <si>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</si>
  <si>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</si>
  <si>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</si>
  <si>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</si>
  <si>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</si>
  <si>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</si>
  <si>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</si>
  <si>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</si>
  <si>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</si>
  <si>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</si>
  <si>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</si>
  <si>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</si>
  <si>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</si>
  <si>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</si>
  <si>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</si>
  <si>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</si>
  <si>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</si>
  <si>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</si>
  <si>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</si>
  <si>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</si>
  <si>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</si>
  <si>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</si>
  <si>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</si>
  <si>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</si>
  <si>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</si>
  <si>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</si>
  <si>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</si>
  <si>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</si>
  <si>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</si>
  <si>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</si>
  <si>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</si>
  <si>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</si>
  <si>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</si>
  <si>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</si>
  <si>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</si>
  <si>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</si>
  <si>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</si>
  <si>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</si>
  <si>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</si>
  <si>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</si>
  <si>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</si>
  <si>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</si>
  <si>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</si>
  <si>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</si>
  <si>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</si>
  <si>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</si>
  <si>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</si>
  <si>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</si>
  <si>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</si>
  <si>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</si>
  <si>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</si>
  <si>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</si>
  <si>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</si>
  <si>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</si>
  <si>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</si>
  <si>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</si>
  <si>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</si>
  <si>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</si>
  <si>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</si>
  <si>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</si>
  <si>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</si>
  <si>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</si>
  <si>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</si>
  <si>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</si>
  <si>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</si>
  <si>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</si>
  <si>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</si>
  <si>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</si>
  <si>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</si>
  <si>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</si>
  <si>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</si>
  <si>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</si>
  <si>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</si>
  <si>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</si>
  <si>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</si>
  <si>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</si>
  <si>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</si>
  <si>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</si>
  <si>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</si>
  <si>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</si>
  <si>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</si>
  <si>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</si>
  <si>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</si>
  <si>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</si>
  <si>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</si>
  <si>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</si>
  <si>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</si>
  <si>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</si>
  <si>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</si>
  <si>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</si>
  <si>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</si>
  <si>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</si>
  <si>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</si>
  <si>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</si>
  <si>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</si>
  <si>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</si>
  <si>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</si>
  <si>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</si>
  <si>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</si>
  <si>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</si>
  <si>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</si>
  <si>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</si>
  <si>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</si>
  <si>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</si>
  <si>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</si>
  <si>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</si>
  <si>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</si>
  <si>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</si>
  <si>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</si>
  <si>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</si>
  <si>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</si>
  <si>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</si>
  <si>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</si>
  <si>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</si>
  <si>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</si>
  <si>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</si>
  <si>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</si>
  <si>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</si>
  <si>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</si>
  <si>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</si>
  <si>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</si>
  <si>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</si>
  <si>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</si>
  <si>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</si>
  <si>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</si>
  <si>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</si>
  <si>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</si>
  <si>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</si>
  <si>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</si>
  <si>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</si>
  <si>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</si>
  <si>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</si>
  <si>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</si>
  <si>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</si>
  <si>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</si>
  <si>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</si>
  <si>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</si>
  <si>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</si>
  <si>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</si>
  <si>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</si>
  <si>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</si>
  <si>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</si>
  <si>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</si>
  <si>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</si>
  <si>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</si>
  <si>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</si>
  <si>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</si>
  <si>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</si>
  <si>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</si>
  <si>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</si>
  <si>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</si>
  <si>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</si>
  <si>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</si>
  <si>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</si>
  <si>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</si>
  <si>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</si>
  <si>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</si>
  <si>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</si>
  <si>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</si>
  <si>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</si>
  <si>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</si>
  <si>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</si>
  <si>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</si>
  <si>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</si>
  <si>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</si>
  <si>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</si>
  <si>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</si>
  <si>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</si>
  <si>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</si>
  <si>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</si>
  <si>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</si>
  <si>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</si>
  <si>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</si>
  <si>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</si>
  <si>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</si>
  <si>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</si>
  <si>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</si>
  <si>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</si>
  <si>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</si>
  <si>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</si>
  <si>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</si>
  <si>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</si>
  <si>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</si>
  <si>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</si>
  <si>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</si>
  <si>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</si>
  <si>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</si>
  <si>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</si>
  <si>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</si>
  <si>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</si>
  <si>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</si>
  <si>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</si>
  <si>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</si>
  <si>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</si>
  <si>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</si>
  <si>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</si>
  <si>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</si>
  <si>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</si>
  <si>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</si>
  <si>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</si>
  <si>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</si>
  <si>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</si>
  <si>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</si>
  <si>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</si>
  <si>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</si>
  <si>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</si>
  <si>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</si>
  <si>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</si>
  <si>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</si>
  <si>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</si>
  <si>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</si>
  <si>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</si>
  <si>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</si>
  <si>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</si>
  <si>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</si>
  <si>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</si>
  <si>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</si>
  <si>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</si>
  <si>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</si>
  <si>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</si>
  <si>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</si>
  <si>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</si>
  <si>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</si>
  <si>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</si>
  <si>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</si>
  <si>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</si>
  <si>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</si>
  <si>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</si>
  <si>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</si>
  <si>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</si>
  <si>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</si>
  <si>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</si>
  <si>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</si>
  <si>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</si>
  <si>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</si>
  <si>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</si>
  <si>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</si>
  <si>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</si>
  <si>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</si>
  <si>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</si>
  <si>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</si>
  <si>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</si>
  <si>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</si>
  <si>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</si>
  <si>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</si>
  <si>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</si>
  <si>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</si>
  <si>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</si>
  <si>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</si>
  <si>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</si>
  <si>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</si>
  <si>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</si>
  <si>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</si>
  <si>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</si>
  <si>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</si>
  <si>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</si>
  <si>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</si>
  <si>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</si>
  <si>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</si>
  <si>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</si>
  <si>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</si>
  <si>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</si>
  <si>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</si>
  <si>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</si>
  <si>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</si>
  <si>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</si>
  <si>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</si>
  <si>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</si>
  <si>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</si>
  <si>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</si>
  <si>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</si>
  <si>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</si>
  <si>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</si>
  <si>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</si>
  <si>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</si>
  <si>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</si>
  <si>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</si>
  <si>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</si>
  <si>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</si>
  <si>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</si>
  <si>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</si>
  <si>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</si>
  <si>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</si>
  <si>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</si>
  <si>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</si>
  <si>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</si>
  <si>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</si>
  <si>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</si>
  <si>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</si>
  <si>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</si>
  <si>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</si>
  <si>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</si>
  <si>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</si>
  <si>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</si>
  <si>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</si>
  <si>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</si>
  <si>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</si>
  <si>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</si>
  <si>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</si>
  <si>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</si>
  <si>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</si>
  <si>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</si>
  <si>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</si>
  <si>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</si>
  <si>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</si>
  <si>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</si>
  <si>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</si>
  <si>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</si>
  <si>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</si>
  <si>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</si>
  <si>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</si>
  <si>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</si>
  <si>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</si>
  <si>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</si>
  <si>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</si>
  <si>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</si>
  <si>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</si>
  <si>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</si>
  <si>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</si>
  <si>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</si>
  <si>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</si>
  <si>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</si>
  <si>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</si>
  <si>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</si>
  <si>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</si>
  <si>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</si>
  <si>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</si>
  <si>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</si>
  <si>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</si>
  <si>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</si>
  <si>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</si>
  <si>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</si>
  <si>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</si>
  <si>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</si>
  <si>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</si>
  <si>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</si>
  <si>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</si>
  <si>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</si>
  <si>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</si>
  <si>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</si>
  <si>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</si>
  <si>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</si>
  <si>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</si>
  <si>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</si>
  <si>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</si>
  <si>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</si>
  <si>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</si>
  <si>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</si>
  <si>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</si>
  <si>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</si>
  <si>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</si>
  <si>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</si>
  <si>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</si>
  <si>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</si>
  <si>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</si>
  <si>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</si>
  <si>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</si>
  <si>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</si>
  <si>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</si>
  <si>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</si>
  <si>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</si>
  <si>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</si>
  <si>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</si>
  <si>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</si>
  <si>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</si>
  <si>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</si>
  <si>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</si>
  <si>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</si>
  <si>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</si>
  <si>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</si>
  <si>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</si>
  <si>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</si>
  <si>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</si>
  <si>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</si>
  <si>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</si>
  <si>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</si>
  <si>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</si>
  <si>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</si>
  <si>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</si>
  <si>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</si>
  <si>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</si>
  <si>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</si>
  <si>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</si>
  <si>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</si>
  <si>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</si>
  <si>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</si>
  <si>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</si>
  <si>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</si>
  <si>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</si>
  <si>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</si>
  <si>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</si>
  <si>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</si>
  <si>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</si>
  <si>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</si>
  <si>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</si>
  <si>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</si>
  <si>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</si>
  <si>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</si>
  <si>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</si>
  <si>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</si>
  <si>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</si>
  <si>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</si>
  <si>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</si>
  <si>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</si>
  <si>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</si>
  <si>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</si>
  <si>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</si>
  <si>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</si>
  <si>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</si>
  <si>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</si>
  <si>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</si>
  <si>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</si>
  <si>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</si>
  <si>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</si>
  <si>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</si>
  <si>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</si>
  <si>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</si>
  <si>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</si>
  <si>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</si>
  <si>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</si>
  <si>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</si>
  <si>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</si>
  <si>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</si>
  <si>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</si>
  <si>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</si>
  <si>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</si>
  <si>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</si>
  <si>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</si>
  <si>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</si>
  <si>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</si>
  <si>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</si>
  <si>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</si>
  <si>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</si>
  <si>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</si>
  <si>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</si>
  <si>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</si>
  <si>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</si>
  <si>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</si>
  <si>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</si>
  <si>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</si>
  <si>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</si>
  <si>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</si>
  <si>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</si>
  <si>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</si>
  <si>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</si>
  <si>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</si>
  <si>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</si>
  <si>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</si>
  <si>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</si>
  <si>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</si>
  <si>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</si>
  <si>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</si>
  <si>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</si>
  <si>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</si>
  <si>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</si>
  <si>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</si>
  <si>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</si>
  <si>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</si>
  <si>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</si>
  <si>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</si>
  <si>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</si>
  <si>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</si>
  <si>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</si>
  <si>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</si>
  <si>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</si>
  <si>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</si>
  <si>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</si>
  <si>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</si>
  <si>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</si>
  <si>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</si>
  <si>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</si>
  <si>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</si>
  <si>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</si>
  <si>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</si>
  <si>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</si>
  <si>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</si>
  <si>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</si>
  <si>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</si>
  <si>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</si>
  <si>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</si>
  <si>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</si>
  <si>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</si>
  <si>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</si>
  <si>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</si>
  <si>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</si>
  <si>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</si>
  <si>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</si>
  <si>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</si>
  <si>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</si>
  <si>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</si>
  <si>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</si>
  <si>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</si>
  <si>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</si>
  <si>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</si>
  <si>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</si>
  <si>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</si>
  <si>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</si>
  <si>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</si>
  <si>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</si>
  <si>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</si>
  <si>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</si>
  <si>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</si>
  <si>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</si>
  <si>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</si>
  <si>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</si>
  <si>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</si>
  <si>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</si>
  <si>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</si>
  <si>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</si>
  <si>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</si>
  <si>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</si>
  <si>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</si>
  <si>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</si>
  <si>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</si>
  <si>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</si>
  <si>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</si>
  <si>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</si>
  <si>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</si>
  <si>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</si>
  <si>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</si>
  <si>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</si>
  <si>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</si>
  <si>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</si>
  <si>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</si>
  <si>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</si>
  <si>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</si>
  <si>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</si>
  <si>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</si>
  <si>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</si>
  <si>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</si>
  <si>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</si>
  <si>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</si>
  <si>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</si>
  <si>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</si>
  <si>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</si>
  <si>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</si>
  <si>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</si>
  <si>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</si>
  <si>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</si>
  <si>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</si>
  <si>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</si>
  <si>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</si>
  <si>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</si>
  <si>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</si>
  <si>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</si>
  <si>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</si>
  <si>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</si>
  <si>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</si>
  <si>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</si>
  <si>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</si>
  <si>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</si>
  <si>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</si>
  <si>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</si>
  <si>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</si>
  <si>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</si>
  <si>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</si>
  <si>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</si>
  <si>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</si>
  <si>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</si>
  <si>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</si>
  <si>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</si>
  <si>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</si>
  <si>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</si>
  <si>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</si>
  <si>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</si>
  <si>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</si>
  <si>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</si>
  <si>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</si>
  <si>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</si>
  <si>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</si>
  <si>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</si>
  <si>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</si>
  <si>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</si>
  <si>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</si>
  <si>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</si>
  <si>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</si>
  <si>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</si>
  <si>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</si>
  <si>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</si>
  <si>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</si>
  <si>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</si>
  <si>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</si>
  <si>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</si>
  <si>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</si>
  <si>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</si>
  <si>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</si>
  <si>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</si>
  <si>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</si>
  <si>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</si>
  <si>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</si>
  <si>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</si>
  <si>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</si>
  <si>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</si>
  <si>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</si>
  <si>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</si>
  <si>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</si>
  <si>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</si>
  <si>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</si>
  <si>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</si>
  <si>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</si>
  <si>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</si>
  <si>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</si>
  <si>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</si>
  <si>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</si>
  <si>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</si>
  <si>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</si>
  <si>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</si>
  <si>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</si>
  <si>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</si>
  <si>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</si>
  <si>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</si>
  <si>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</si>
  <si>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</si>
  <si>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</si>
  <si>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</si>
  <si>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</si>
  <si>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</si>
  <si>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</si>
  <si>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</si>
  <si>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</si>
  <si>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</si>
  <si>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</si>
  <si>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</si>
  <si>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</si>
  <si>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</si>
  <si>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</si>
  <si>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</si>
  <si>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</si>
  <si>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</si>
  <si>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</si>
  <si>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</si>
  <si>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</si>
  <si>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</si>
  <si>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</si>
  <si>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</si>
  <si>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</si>
  <si>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</si>
  <si>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</si>
  <si>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</si>
  <si>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</si>
  <si>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</si>
  <si>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</si>
  <si>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</si>
  <si>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</si>
  <si>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</si>
  <si>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</si>
  <si>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</si>
  <si>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</si>
  <si>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</si>
  <si>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</si>
  <si>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</si>
  <si>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</si>
  <si>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</si>
  <si>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</si>
  <si>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</si>
  <si>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</si>
  <si>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</si>
  <si>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</si>
  <si>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</si>
  <si>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</si>
  <si>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</si>
  <si>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</si>
  <si>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</si>
  <si>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</si>
  <si>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</si>
  <si>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</si>
  <si>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</si>
  <si>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</si>
  <si>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</si>
  <si>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</si>
  <si>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</si>
  <si>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</si>
  <si>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</si>
  <si>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</si>
  <si>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</si>
  <si>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</si>
  <si>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</si>
  <si>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</si>
  <si>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</si>
  <si>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</si>
  <si>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</si>
  <si>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</si>
  <si>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</si>
  <si>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</si>
  <si>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</si>
  <si>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</si>
  <si>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</si>
  <si>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</si>
  <si>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</si>
  <si>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</si>
  <si>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</si>
  <si>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</si>
  <si>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</si>
  <si>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</si>
  <si>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</si>
  <si>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</si>
  <si>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</si>
  <si>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</si>
  <si>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</si>
  <si>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</si>
  <si>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</si>
  <si>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</si>
  <si>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</si>
  <si>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</si>
  <si>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</si>
  <si>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</si>
  <si>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</si>
  <si>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</si>
  <si>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</si>
  <si>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</si>
  <si>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</si>
  <si>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</si>
  <si>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</si>
  <si>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</si>
  <si>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</si>
  <si>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</si>
  <si>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</si>
  <si>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</si>
  <si>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</si>
  <si>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</si>
  <si>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</si>
  <si>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</si>
  <si>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</si>
  <si>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</si>
  <si>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</si>
  <si>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</si>
  <si>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</si>
  <si>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</si>
  <si>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</si>
  <si>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</si>
  <si>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</si>
  <si>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</si>
  <si>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</si>
  <si>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</si>
  <si>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</si>
  <si>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</si>
  <si>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</si>
  <si>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</si>
  <si>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</si>
  <si>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</si>
  <si>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</si>
  <si>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</si>
  <si>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</si>
  <si>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</si>
  <si>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</si>
  <si>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</si>
  <si>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</si>
  <si>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</si>
  <si>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</si>
  <si>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</si>
  <si>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</si>
  <si>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</si>
  <si>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</si>
  <si>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</si>
  <si>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</si>
  <si>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</si>
  <si>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</si>
  <si>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</si>
  <si>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</si>
  <si>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</si>
  <si>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</si>
  <si>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</si>
  <si>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</si>
  <si>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</si>
  <si>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</si>
  <si>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</si>
  <si>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</si>
  <si>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</si>
  <si>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</si>
  <si>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</si>
  <si>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</si>
  <si>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</si>
  <si>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</si>
  <si>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</si>
  <si>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</si>
  <si>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</si>
  <si>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</si>
  <si>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</si>
  <si>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</si>
  <si>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</si>
  <si>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</si>
  <si>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</si>
  <si>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</si>
  <si>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</si>
  <si>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</si>
  <si>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</si>
  <si>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</si>
  <si>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</si>
  <si>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</si>
  <si>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</si>
  <si>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</si>
  <si>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</si>
  <si>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</si>
  <si>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</si>
  <si>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</si>
  <si>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</si>
  <si>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</si>
  <si>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</si>
  <si>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</si>
  <si>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</si>
  <si>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</si>
  <si>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</si>
  <si>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</si>
  <si>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</si>
  <si>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</si>
  <si>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</si>
  <si>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</si>
  <si>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</si>
  <si>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</si>
  <si>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</si>
  <si>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</si>
  <si>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</si>
  <si>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</si>
  <si>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</si>
  <si>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</si>
  <si>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</si>
  <si>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</si>
  <si>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</si>
  <si>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</si>
  <si>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</si>
  <si>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</si>
  <si>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</si>
  <si>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</si>
  <si>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</si>
  <si>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</si>
  <si>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</si>
  <si>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</si>
  <si>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</si>
  <si>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</si>
  <si>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</si>
  <si>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</si>
  <si>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</si>
  <si>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</si>
  <si>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</si>
  <si>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</si>
  <si>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</si>
  <si>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</si>
  <si>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</si>
  <si>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</si>
  <si>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</si>
  <si>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</si>
  <si>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</si>
  <si>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</si>
  <si>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</si>
  <si>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</si>
  <si>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</si>
  <si>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</si>
  <si>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</si>
  <si>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</si>
  <si>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</si>
  <si>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</si>
  <si>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</si>
  <si>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</si>
  <si>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</si>
  <si>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</si>
  <si>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</si>
  <si>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</si>
  <si>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</si>
  <si>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</si>
  <si>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</si>
  <si>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</si>
  <si>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</si>
  <si>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</si>
  <si>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</si>
  <si>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</si>
  <si>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</si>
  <si>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</si>
  <si>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</si>
  <si>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</si>
  <si>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</si>
  <si>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</si>
  <si>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</si>
  <si>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</si>
  <si>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</si>
  <si>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</si>
  <si>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</si>
  <si>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</si>
  <si>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</si>
  <si>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</si>
  <si>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</si>
  <si>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</si>
  <si>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</si>
  <si>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</si>
  <si>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</si>
  <si>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</si>
  <si>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</si>
  <si>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</si>
  <si>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</si>
  <si>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</si>
  <si>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</si>
  <si>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</si>
  <si>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</si>
  <si>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</si>
  <si>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</si>
  <si>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</si>
  <si>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</si>
  <si>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</si>
  <si>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</si>
  <si>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</si>
  <si>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</si>
  <si>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</si>
  <si>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</si>
  <si>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</si>
  <si>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</si>
  <si>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</si>
  <si>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</si>
  <si>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</si>
  <si>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</si>
  <si>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</si>
  <si>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</si>
  <si>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</si>
  <si>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</si>
  <si>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</si>
  <si>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</si>
  <si>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</si>
  <si>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</si>
  <si>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</si>
  <si>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</si>
  <si>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</si>
  <si>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</si>
  <si>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</si>
  <si>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</si>
  <si>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</si>
  <si>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</si>
  <si>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</si>
  <si>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</si>
  <si>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</si>
  <si>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</si>
  <si>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</si>
  <si>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</si>
  <si>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</si>
  <si>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</si>
  <si>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</si>
  <si>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</si>
  <si>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</si>
  <si>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</si>
  <si>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</si>
  <si>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</si>
  <si>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</si>
  <si>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</si>
  <si>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</si>
  <si>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</si>
  <si>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</si>
  <si>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</si>
  <si>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</si>
  <si>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</si>
  <si>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</si>
  <si>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</si>
  <si>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</si>
  <si>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</si>
  <si>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</si>
  <si>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</si>
  <si>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</si>
  <si>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</si>
  <si>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</si>
  <si>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</si>
  <si>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</si>
  <si>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</si>
  <si>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</si>
  <si>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</si>
  <si>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</si>
  <si>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</si>
  <si>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</si>
  <si>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</si>
  <si>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</si>
  <si>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</si>
  <si>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</si>
  <si>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</si>
  <si>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</si>
  <si>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</si>
  <si>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</si>
  <si>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</si>
  <si>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</si>
  <si>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</si>
  <si>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</si>
  <si>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</si>
  <si>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</si>
  <si>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</si>
  <si>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</si>
  <si>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</si>
  <si>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</si>
  <si>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</si>
  <si>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</si>
  <si>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</si>
  <si>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</si>
  <si>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</si>
  <si>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</si>
  <si>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</si>
  <si>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</si>
  <si>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</si>
  <si>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</si>
  <si>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</si>
  <si>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</si>
  <si>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</si>
  <si>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</si>
  <si>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</si>
  <si>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</si>
  <si>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</si>
  <si>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</si>
  <si>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</si>
  <si>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</si>
  <si>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</si>
  <si>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</si>
  <si>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</si>
  <si>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</si>
  <si>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</si>
  <si>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</si>
  <si>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</si>
  <si>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</si>
  <si>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</si>
  <si>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</si>
  <si>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</si>
  <si>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</si>
  <si>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</si>
  <si>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</si>
  <si>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</si>
  <si>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</si>
  <si>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</si>
  <si>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</si>
  <si>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</si>
  <si>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</si>
  <si>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</si>
  <si>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</si>
  <si>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</si>
  <si>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</si>
  <si>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</si>
  <si>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</si>
  <si>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</si>
  <si>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</si>
  <si>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</si>
  <si>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</si>
  <si>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</si>
  <si>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</si>
  <si>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</si>
  <si>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</si>
  <si>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</si>
  <si>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</si>
  <si>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</si>
  <si>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</si>
  <si>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</si>
  <si>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</si>
  <si>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</si>
  <si>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</si>
  <si>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</si>
  <si>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</si>
  <si>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</si>
  <si>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</si>
  <si>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</si>
  <si>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</si>
  <si>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</si>
  <si>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</si>
  <si>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</si>
  <si>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</si>
  <si>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</si>
  <si>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</si>
  <si>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</si>
  <si>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</si>
  <si>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</si>
  <si>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</si>
  <si>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</si>
  <si>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</si>
  <si>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</si>
  <si>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</si>
  <si>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</si>
  <si>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</si>
  <si>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</si>
  <si>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</si>
  <si>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</si>
  <si>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</si>
  <si>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</si>
  <si>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</si>
  <si>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</si>
  <si>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</si>
  <si>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</si>
  <si>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</si>
  <si>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</si>
  <si>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</si>
  <si>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</si>
  <si>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</si>
  <si>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</si>
  <si>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</si>
  <si>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</si>
  <si>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</si>
  <si>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</si>
  <si>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</si>
  <si>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</si>
  <si>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</si>
  <si>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</si>
  <si>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</si>
  <si>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</si>
  <si>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</si>
  <si>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</si>
  <si>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</si>
  <si>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</si>
  <si>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</si>
  <si>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</si>
  <si>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</si>
  <si>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</si>
  <si>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</si>
  <si>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</si>
  <si>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</si>
  <si>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</si>
  <si>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</si>
  <si>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</si>
  <si>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</si>
  <si>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</si>
  <si>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</si>
  <si>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</si>
  <si>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</si>
  <si>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</si>
  <si>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</si>
  <si>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</si>
  <si>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</si>
  <si>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</si>
  <si>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</si>
  <si>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</si>
  <si>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</si>
  <si>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</si>
  <si>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</si>
  <si>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</si>
  <si>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</si>
  <si>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</si>
  <si>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</si>
  <si>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</si>
  <si>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</si>
  <si>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</si>
  <si>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</si>
  <si>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</si>
  <si>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</si>
  <si>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</si>
  <si>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</si>
  <si>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</si>
  <si>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</si>
  <si>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</si>
  <si>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</si>
  <si>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</si>
  <si>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</si>
  <si>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</si>
  <si>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</si>
  <si>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</si>
  <si>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</si>
  <si>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</si>
  <si>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</si>
  <si>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</si>
  <si>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</si>
  <si>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</si>
  <si>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</si>
  <si>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</si>
  <si>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</si>
  <si>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</si>
  <si>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</si>
  <si>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</si>
  <si>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</si>
  <si>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</si>
  <si>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</si>
  <si>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</si>
  <si>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</si>
  <si>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</si>
  <si>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</si>
  <si>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</si>
  <si>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</si>
  <si>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</si>
  <si>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</si>
  <si>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</si>
  <si>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</si>
  <si>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</si>
  <si>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</si>
  <si>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</si>
  <si>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</si>
  <si>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</si>
  <si>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</si>
  <si>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</si>
  <si>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</si>
  <si>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</si>
  <si>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</si>
  <si>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</si>
  <si>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</si>
  <si>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</si>
  <si>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</si>
  <si>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</si>
  <si>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</si>
  <si>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</si>
  <si>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</si>
  <si>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</si>
  <si>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</si>
  <si>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</si>
  <si>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</si>
  <si>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</si>
  <si>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</si>
  <si>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</si>
  <si>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</si>
  <si>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</si>
  <si>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</si>
  <si>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</si>
  <si>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</si>
  <si>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</si>
  <si>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</si>
  <si>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</si>
  <si>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</si>
  <si>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</si>
  <si>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</si>
  <si>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</si>
  <si>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</si>
  <si>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</si>
  <si>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</si>
  <si>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</si>
  <si>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</si>
  <si>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</si>
  <si>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</si>
  <si>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</si>
  <si>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</si>
  <si>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</si>
  <si>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</si>
  <si>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</si>
  <si>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</si>
  <si>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</si>
  <si>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</si>
  <si>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</si>
  <si>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</si>
  <si>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</si>
  <si>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</si>
  <si>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</si>
  <si>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</si>
  <si>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</si>
  <si>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</si>
  <si>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</si>
  <si>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</si>
  <si>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</si>
  <si>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</si>
  <si>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</si>
  <si>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</si>
  <si>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</si>
  <si>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</si>
  <si>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</si>
  <si>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</si>
  <si>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</si>
  <si>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</si>
  <si>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</si>
  <si>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</si>
  <si>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</si>
  <si>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</si>
  <si>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</si>
  <si>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</si>
  <si>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</si>
  <si>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</si>
  <si>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</si>
  <si>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</si>
  <si>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</si>
  <si>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</si>
  <si>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</si>
  <si>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</si>
  <si>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</si>
  <si>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</si>
  <si>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</si>
  <si>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</si>
  <si>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</si>
  <si>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</si>
  <si>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</si>
  <si>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</si>
  <si>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</si>
  <si>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</si>
  <si>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</si>
  <si>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</si>
  <si>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</si>
  <si>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</si>
  <si>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</si>
  <si>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</si>
  <si>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</si>
  <si>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</si>
  <si>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</si>
  <si>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</si>
  <si>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</si>
  <si>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</si>
  <si>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</si>
  <si>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</si>
  <si>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</si>
  <si>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</si>
  <si>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</si>
  <si>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</si>
  <si>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</si>
  <si>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</si>
  <si>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</si>
  <si>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</si>
  <si>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</si>
  <si>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</si>
  <si>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</si>
  <si>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</si>
  <si>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</si>
  <si>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</si>
  <si>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</si>
  <si>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</si>
  <si>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</si>
  <si>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</si>
  <si>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</si>
  <si>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</si>
  <si>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</si>
  <si>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</si>
  <si>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</si>
  <si>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</si>
  <si>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</si>
  <si>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</si>
  <si>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</si>
  <si>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</si>
  <si>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</si>
  <si>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</si>
  <si>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</si>
  <si>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</si>
  <si>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</si>
  <si>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</si>
  <si>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</si>
  <si>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</si>
  <si>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</si>
  <si>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</si>
  <si>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</si>
  <si>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</si>
  <si>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</si>
  <si>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</si>
  <si>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</si>
  <si>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</si>
  <si>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</si>
  <si>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</si>
  <si>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</si>
  <si>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</si>
  <si>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</si>
  <si>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</si>
  <si>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</si>
  <si>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</si>
  <si>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</si>
  <si>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</si>
  <si>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</si>
  <si>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</si>
  <si>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</si>
  <si>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</si>
  <si>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</si>
  <si>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</si>
  <si>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</si>
  <si>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</si>
  <si>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</si>
  <si>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</si>
  <si>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</si>
  <si>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</si>
  <si>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</si>
  <si>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</si>
  <si>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</si>
  <si>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</si>
  <si>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</si>
  <si>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</si>
  <si>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</si>
  <si>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</si>
  <si>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</si>
  <si>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</si>
  <si>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</si>
  <si>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</si>
  <si>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</si>
  <si>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</si>
  <si>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</si>
  <si>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</si>
  <si>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</si>
  <si>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</si>
  <si>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</si>
  <si>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</si>
  <si>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</si>
  <si>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</si>
  <si>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</si>
  <si>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</si>
  <si>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</si>
  <si>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</si>
  <si>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</si>
  <si>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</si>
  <si>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</si>
  <si>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</si>
  <si>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</si>
  <si>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</si>
  <si>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</si>
  <si>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</si>
  <si>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</si>
  <si>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</si>
  <si>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</si>
  <si>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</si>
  <si>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</si>
  <si>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</si>
  <si>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</si>
  <si>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</si>
  <si>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</si>
  <si>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</si>
  <si>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</si>
  <si>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</si>
  <si>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</si>
  <si>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</si>
  <si>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</si>
  <si>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</si>
  <si>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</si>
  <si>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</si>
  <si>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</si>
  <si>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</si>
  <si>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</si>
  <si>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</si>
  <si>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</si>
  <si>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</si>
  <si>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</si>
  <si>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</si>
  <si>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</si>
  <si>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</si>
  <si>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</si>
  <si>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</si>
  <si>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</si>
  <si>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</si>
  <si>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</si>
  <si>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</si>
  <si>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</si>
  <si>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</si>
  <si>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</si>
  <si>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</si>
  <si>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</si>
  <si>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</si>
  <si>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</si>
  <si>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</si>
  <si>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</si>
  <si>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</si>
  <si>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</si>
  <si>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</si>
  <si>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</si>
  <si>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</si>
  <si>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</si>
  <si>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</si>
  <si>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</si>
  <si>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</si>
  <si>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</si>
  <si>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</si>
  <si>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</si>
  <si>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</si>
  <si>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</si>
  <si>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</si>
  <si>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</si>
  <si>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</si>
  <si>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</si>
  <si>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</si>
  <si>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</si>
  <si>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</si>
  <si>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</si>
  <si>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</si>
  <si>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</si>
  <si>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</si>
  <si>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</si>
  <si>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</si>
  <si>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</si>
  <si>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</si>
  <si>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</si>
  <si>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</si>
  <si>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</si>
  <si>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</si>
  <si>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</si>
  <si>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</si>
  <si>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</si>
  <si>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</si>
  <si>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</si>
  <si>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</si>
  <si>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</si>
  <si>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</si>
  <si>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</si>
  <si>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</si>
  <si>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</si>
  <si>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</si>
  <si>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</si>
  <si>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</si>
  <si>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</si>
  <si>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</si>
  <si>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</si>
  <si>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</si>
  <si>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</si>
  <si>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</si>
  <si>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</si>
  <si>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</si>
  <si>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</si>
  <si>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</si>
  <si>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</si>
  <si>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</si>
  <si>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</si>
  <si>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</si>
  <si>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</si>
  <si>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</si>
  <si>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</si>
  <si>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</si>
  <si>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</si>
  <si>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</si>
  <si>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</si>
  <si>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</si>
  <si>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</si>
  <si>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</si>
  <si>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</si>
  <si>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</si>
  <si>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</si>
  <si>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</si>
  <si>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</si>
  <si>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</si>
  <si>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</si>
  <si>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</si>
  <si>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</si>
  <si>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</si>
  <si>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</si>
  <si>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</si>
  <si>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</si>
  <si>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</si>
  <si>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</si>
  <si>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</si>
  <si>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</si>
  <si>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</si>
  <si>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</si>
  <si>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</si>
  <si>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</si>
  <si>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</si>
  <si>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</si>
  <si>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</si>
  <si>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</si>
  <si>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</si>
  <si>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</si>
  <si>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</si>
  <si>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</si>
  <si>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</si>
  <si>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</si>
  <si>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</si>
  <si>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</si>
  <si>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</si>
  <si>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</si>
  <si>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</si>
  <si>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</si>
  <si>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</si>
  <si>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</si>
  <si>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</si>
  <si>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</si>
  <si>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</si>
  <si>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</si>
  <si>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</si>
  <si>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</si>
  <si>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</si>
  <si>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</si>
  <si>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</si>
  <si>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</si>
  <si>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</si>
  <si>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</si>
  <si>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</si>
  <si>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</si>
  <si>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</si>
  <si>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</si>
  <si>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</si>
  <si>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</si>
  <si>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</si>
  <si>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</si>
  <si>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</si>
  <si>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</si>
  <si>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</si>
  <si>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</si>
  <si>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</si>
  <si>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</si>
  <si>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</si>
  <si>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</si>
  <si>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</si>
  <si>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</si>
  <si>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</si>
  <si>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</si>
  <si>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</si>
  <si>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</si>
  <si>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</si>
  <si>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</si>
  <si>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</si>
  <si>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</si>
  <si>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</si>
  <si>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</si>
  <si>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</si>
  <si>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</si>
  <si>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</si>
  <si>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</si>
  <si>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</si>
  <si>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</si>
  <si>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</si>
  <si>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</si>
  <si>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</si>
  <si>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</si>
  <si>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</si>
  <si>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</si>
  <si>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</si>
  <si>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</si>
  <si>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</si>
  <si>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</si>
  <si>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</si>
  <si>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</si>
  <si>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</si>
  <si>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</si>
  <si>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</si>
  <si>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</si>
  <si>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</si>
  <si>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</si>
  <si>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</si>
  <si>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</si>
  <si>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</si>
  <si>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</si>
  <si>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</si>
  <si>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</si>
  <si>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</si>
  <si>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</si>
  <si>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</si>
  <si>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</si>
  <si>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</si>
  <si>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</si>
  <si>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</si>
  <si>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</si>
  <si>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</si>
  <si>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</si>
  <si>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</si>
  <si>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</si>
  <si>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</si>
  <si>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</si>
  <si>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</si>
  <si>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</si>
  <si>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</si>
  <si>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</si>
  <si>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</si>
  <si>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</si>
  <si>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</si>
  <si>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</si>
  <si>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</si>
  <si>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</si>
  <si>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</si>
  <si>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</si>
  <si>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</si>
  <si>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</si>
  <si>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</si>
  <si>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</si>
  <si>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</si>
  <si>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</si>
  <si>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</si>
  <si>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</si>
  <si>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</si>
  <si>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</si>
  <si>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</si>
  <si>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</si>
  <si>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</si>
  <si>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</si>
  <si>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</si>
  <si>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</si>
  <si>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</si>
  <si>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</si>
  <si>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</si>
  <si>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</si>
  <si>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</si>
  <si>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</si>
  <si>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</si>
  <si>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</si>
  <si>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</si>
  <si>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</si>
  <si>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</si>
  <si>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</si>
  <si>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</si>
  <si>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</si>
  <si>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</si>
  <si>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</si>
  <si>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</si>
  <si>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</si>
  <si>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</si>
  <si>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</si>
  <si>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</si>
  <si>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</si>
  <si>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</si>
  <si>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</si>
  <si>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</si>
  <si>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</si>
  <si>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</si>
  <si>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</si>
  <si>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</si>
  <si>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</si>
  <si>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</si>
  <si>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</si>
  <si>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</si>
  <si>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</si>
  <si>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</si>
  <si>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</si>
  <si>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</si>
  <si>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</si>
  <si>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</si>
  <si>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</si>
  <si>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</si>
  <si>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</si>
  <si>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</si>
  <si>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</si>
  <si>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</si>
  <si>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</si>
  <si>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</si>
  <si>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</si>
  <si>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</si>
  <si>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</si>
  <si>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</si>
  <si>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</si>
  <si>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</si>
  <si>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</si>
  <si>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</si>
  <si>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</si>
  <si>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</si>
  <si>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</si>
  <si>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</si>
  <si>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</si>
  <si>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</si>
  <si>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</si>
  <si>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</si>
  <si>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</si>
  <si>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</si>
  <si>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</si>
  <si>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</si>
  <si>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</si>
  <si>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</si>
  <si>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</si>
  <si>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</si>
  <si>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</si>
  <si>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</si>
  <si>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</si>
  <si>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</si>
  <si>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</si>
  <si>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</si>
  <si>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</si>
  <si>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</si>
  <si>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</si>
  <si>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</si>
  <si>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</si>
  <si>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</si>
  <si>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</si>
  <si>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</si>
  <si>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</si>
  <si>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</si>
  <si>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</si>
  <si>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</si>
  <si>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</si>
  <si>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</si>
  <si>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</si>
  <si>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</si>
  <si>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</si>
  <si>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</si>
  <si>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</si>
  <si>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</si>
  <si>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</si>
  <si>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</si>
  <si>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</si>
  <si>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</si>
  <si>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</si>
  <si>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</si>
  <si>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</si>
  <si>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</si>
  <si>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</si>
  <si>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</si>
  <si>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</si>
  <si>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</si>
  <si>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</si>
  <si>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</si>
  <si>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</si>
  <si>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</si>
  <si>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</si>
  <si>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</si>
  <si>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</si>
  <si>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</si>
  <si>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</si>
  <si>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</si>
  <si>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</si>
  <si>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</si>
  <si>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</si>
  <si>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</si>
  <si>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</si>
  <si>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</si>
  <si>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</si>
  <si>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</si>
  <si>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</si>
  <si>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</si>
  <si>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</si>
  <si>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</si>
  <si>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</si>
  <si>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</si>
  <si>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</si>
  <si>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</si>
  <si>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</si>
  <si>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</si>
  <si>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</si>
  <si>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</si>
  <si>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</si>
  <si>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</si>
  <si>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</si>
  <si>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</si>
  <si>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</si>
  <si>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</si>
  <si>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</si>
  <si>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</si>
  <si>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</si>
  <si>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</si>
  <si>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</si>
  <si>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</si>
  <si>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</si>
  <si>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</si>
  <si>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</si>
  <si>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</si>
  <si>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</si>
  <si>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</si>
  <si>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</si>
  <si>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</si>
  <si>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</si>
  <si>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</si>
  <si>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</si>
  <si>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</si>
  <si>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</si>
  <si>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</si>
  <si>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</si>
  <si>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</si>
  <si>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</si>
  <si>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</si>
  <si>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</si>
  <si>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</si>
  <si>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</si>
  <si>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</si>
  <si>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</si>
  <si>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</si>
  <si>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</si>
  <si>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</si>
  <si>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</si>
  <si>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</si>
  <si>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</si>
  <si>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</si>
  <si>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</si>
  <si>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</si>
  <si>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</si>
  <si>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</si>
  <si>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</si>
  <si>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</si>
  <si>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</si>
  <si>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</si>
  <si>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</si>
  <si>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</si>
  <si>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</si>
  <si>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</si>
  <si>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</si>
  <si>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</si>
  <si>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</si>
  <si>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</si>
  <si>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</si>
  <si>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</si>
  <si>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</si>
  <si>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</si>
  <si>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</si>
  <si>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</si>
  <si>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</si>
  <si>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</si>
  <si>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</si>
  <si>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</si>
  <si>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</si>
  <si>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</si>
  <si>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</si>
  <si>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</si>
  <si>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</si>
  <si>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</si>
  <si>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</si>
  <si>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</si>
  <si>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</si>
  <si>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</si>
  <si>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</si>
  <si>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</si>
  <si>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</si>
  <si>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</si>
  <si>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</si>
  <si>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</si>
  <si>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</si>
  <si>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</si>
  <si>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</si>
  <si>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</si>
  <si>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</si>
  <si>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</si>
  <si>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</si>
  <si>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</si>
  <si>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</si>
  <si>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</si>
  <si>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</si>
  <si>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</si>
  <si>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</si>
  <si>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</si>
  <si>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</si>
  <si>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</si>
  <si>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</si>
  <si>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</si>
  <si>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</si>
  <si>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</si>
  <si>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</si>
  <si>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</si>
  <si>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</si>
  <si>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</si>
  <si>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</si>
  <si>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</si>
  <si>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</si>
  <si>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</si>
  <si>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</si>
  <si>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</si>
  <si>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</si>
  <si>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</si>
  <si>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</si>
  <si>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</si>
  <si>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</si>
  <si>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</si>
  <si>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</si>
  <si>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</si>
  <si>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</si>
  <si>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</si>
  <si>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</si>
  <si>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</si>
  <si>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</si>
  <si>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</si>
  <si>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</si>
  <si>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</si>
  <si>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</si>
  <si>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</si>
  <si>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</si>
  <si>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</si>
  <si>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</si>
  <si>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</si>
  <si>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</si>
  <si>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</si>
  <si>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</si>
  <si>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</si>
  <si>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</si>
  <si>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</si>
  <si>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</si>
  <si>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</si>
  <si>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</si>
  <si>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</si>
  <si>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</si>
  <si>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</si>
  <si>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</si>
  <si>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</si>
  <si>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</si>
  <si>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</si>
  <si>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</si>
  <si>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</si>
  <si>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</si>
  <si>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</si>
  <si>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</si>
  <si>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</si>
  <si>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</si>
  <si>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</si>
  <si>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</si>
  <si>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</si>
  <si>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</si>
  <si>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</si>
  <si>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</si>
  <si>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</si>
  <si>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</si>
  <si>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</si>
  <si>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</si>
  <si>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</si>
  <si>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</si>
  <si>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</si>
  <si>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</si>
  <si>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</si>
  <si>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</si>
  <si>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</si>
  <si>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</si>
  <si>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</si>
  <si>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</si>
  <si>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</si>
  <si>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</si>
  <si>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</si>
  <si>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</si>
  <si>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</si>
  <si>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</si>
  <si>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</si>
  <si>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</si>
  <si>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</si>
  <si>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</si>
  <si>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</si>
  <si>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</si>
  <si>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</si>
  <si>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</si>
  <si>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</si>
  <si>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</si>
  <si>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</si>
  <si>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</si>
  <si>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</si>
  <si>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</si>
  <si>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</si>
  <si>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</si>
  <si>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</si>
  <si>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</si>
  <si>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</si>
  <si>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</si>
  <si>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</si>
  <si>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</si>
  <si>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</si>
  <si>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</si>
  <si>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</si>
  <si>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</si>
  <si>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</si>
  <si>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</si>
  <si>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</si>
  <si>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</si>
  <si>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</si>
  <si>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</si>
  <si>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</si>
  <si>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</si>
  <si>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</si>
  <si>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</si>
  <si>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</si>
  <si>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</si>
  <si>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</si>
  <si>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</si>
  <si>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</si>
  <si>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</si>
  <si>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</si>
  <si>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</si>
  <si>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</si>
  <si>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</si>
  <si>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</si>
  <si>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</si>
  <si>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</si>
  <si>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</si>
  <si>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</si>
  <si>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</si>
  <si>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</si>
  <si>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</si>
  <si>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</si>
  <si>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</si>
  <si>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</si>
  <si>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</si>
  <si>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</si>
  <si>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</si>
  <si>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</si>
  <si>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</si>
  <si>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</si>
  <si>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</si>
  <si>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</si>
  <si>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</si>
  <si>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</si>
  <si>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</si>
  <si>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</si>
  <si>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</si>
  <si>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</si>
  <si>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</si>
  <si>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</si>
  <si>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</si>
  <si>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</si>
  <si>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</si>
  <si>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</si>
  <si>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</si>
  <si>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</si>
  <si>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</si>
  <si>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</si>
  <si>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</si>
  <si>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</si>
  <si>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</si>
  <si>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</si>
  <si>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</si>
  <si>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</si>
  <si>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</si>
  <si>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</si>
  <si>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</si>
  <si>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</si>
  <si>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</si>
  <si>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</si>
  <si>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</si>
  <si>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</si>
  <si>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</si>
  <si>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</si>
  <si>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</si>
  <si>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</si>
  <si>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</si>
  <si>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</si>
  <si>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</si>
  <si>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</si>
  <si>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</si>
  <si>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</si>
  <si>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</si>
  <si>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</si>
  <si>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</si>
  <si>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</si>
  <si>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</si>
  <si>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</si>
  <si>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</si>
  <si>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</si>
  <si>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</si>
  <si>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</si>
  <si>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</si>
  <si>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</si>
  <si>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</si>
  <si>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</si>
  <si>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</si>
  <si>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</si>
  <si>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</si>
  <si>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</si>
  <si>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</si>
  <si>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</si>
  <si>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</si>
  <si>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</si>
  <si>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</si>
  <si>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</si>
  <si>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</si>
  <si>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</si>
  <si>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</si>
  <si>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</si>
  <si>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</si>
  <si>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</si>
  <si>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</si>
  <si>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</si>
  <si>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</si>
  <si>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</si>
  <si>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</si>
  <si>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</si>
  <si>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</si>
  <si>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</si>
  <si>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</si>
  <si>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</si>
  <si>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</si>
  <si>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</si>
  <si>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</si>
  <si>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</si>
  <si>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</si>
  <si>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</si>
  <si>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</si>
  <si>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</si>
  <si>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</si>
  <si>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</si>
  <si>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</si>
  <si>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</si>
  <si>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</si>
  <si>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</si>
  <si>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</si>
  <si>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</si>
  <si>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</si>
  <si>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</si>
  <si>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</si>
  <si>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</si>
  <si>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</si>
  <si>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</si>
  <si>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</si>
  <si>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</si>
  <si>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</si>
  <si>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</si>
  <si>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</si>
  <si>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</si>
  <si>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</si>
  <si>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</si>
  <si>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</si>
  <si>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</si>
  <si>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</si>
  <si>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</si>
  <si>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</si>
  <si>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</si>
  <si>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</si>
  <si>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</si>
  <si>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</si>
  <si>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</si>
  <si>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</si>
  <si>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</si>
  <si>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</si>
  <si>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</si>
  <si>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</si>
  <si>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</si>
  <si>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</si>
  <si>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</si>
  <si>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</si>
  <si>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</si>
  <si>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</si>
  <si>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</si>
  <si>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</si>
  <si>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</si>
  <si>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</si>
  <si>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</si>
  <si>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</si>
  <si>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</si>
  <si>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</si>
  <si>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</si>
  <si>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</si>
  <si>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</si>
  <si>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</si>
  <si>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</si>
  <si>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</si>
  <si>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</si>
  <si>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</si>
  <si>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</si>
  <si>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</si>
  <si>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</si>
  <si>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</si>
  <si>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</si>
  <si>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</si>
  <si>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</si>
  <si>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</si>
  <si>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</si>
  <si>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</si>
  <si>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</si>
  <si>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</si>
  <si>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</si>
  <si>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</si>
  <si>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</si>
  <si>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</si>
  <si>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</si>
  <si>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</si>
  <si>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</si>
  <si>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</si>
  <si>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</si>
  <si>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</si>
  <si>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</si>
  <si>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</si>
  <si>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</si>
  <si>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</si>
  <si>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</si>
  <si>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</si>
  <si>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</si>
  <si>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</si>
  <si>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</si>
  <si>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</si>
  <si>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</si>
  <si>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</si>
  <si>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</si>
  <si>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</si>
  <si>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</si>
  <si>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</si>
  <si>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</si>
  <si>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</si>
  <si>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</si>
  <si>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</si>
  <si>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</si>
  <si>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</si>
  <si>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</si>
  <si>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</si>
  <si>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</si>
  <si>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</si>
  <si>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</si>
  <si>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</si>
  <si>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</si>
  <si>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</si>
  <si>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</si>
  <si>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</si>
  <si>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</si>
  <si>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</si>
  <si>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</si>
  <si>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</si>
  <si>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</si>
  <si>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</si>
  <si>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</si>
  <si>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</si>
  <si>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</si>
  <si>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</si>
  <si>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</si>
  <si>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</si>
  <si>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</si>
  <si>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</si>
  <si>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</si>
  <si>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</si>
  <si>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</si>
  <si>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</si>
  <si>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</si>
  <si>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</si>
  <si>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</si>
  <si>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</si>
  <si>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</si>
  <si>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</si>
  <si>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</si>
  <si>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</si>
  <si>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</si>
  <si>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</si>
  <si>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</si>
  <si>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</si>
  <si>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</si>
  <si>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</si>
  <si>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</si>
  <si>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</si>
  <si>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</si>
  <si>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</si>
  <si>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</si>
  <si>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</si>
  <si>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</si>
  <si>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</si>
  <si>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</si>
  <si>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</si>
  <si>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</si>
  <si>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</si>
  <si>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</si>
  <si>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</si>
  <si>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</si>
  <si>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</si>
  <si>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</si>
  <si>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</si>
  <si>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</si>
  <si>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</si>
  <si>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</si>
  <si>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</si>
  <si>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</si>
  <si>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</si>
  <si>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</si>
  <si>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</si>
  <si>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</si>
  <si>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</si>
  <si>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</si>
  <si>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</si>
  <si>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</si>
  <si>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</si>
  <si>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</si>
  <si>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</si>
  <si>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</si>
  <si>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</si>
  <si>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</si>
  <si>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</si>
  <si>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</si>
  <si>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</si>
  <si>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</si>
  <si>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</si>
  <si>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</si>
  <si>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</si>
  <si>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</si>
  <si>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</si>
  <si>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</si>
  <si>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</si>
  <si>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</si>
  <si>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</si>
  <si>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</si>
  <si>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</si>
  <si>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</si>
  <si>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</si>
  <si>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</si>
  <si>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</si>
  <si>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</si>
  <si>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</si>
  <si>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</si>
  <si>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</si>
  <si>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</si>
  <si>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</si>
  <si>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</si>
  <si>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</si>
  <si>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</si>
  <si>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</si>
  <si>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</si>
  <si>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</si>
  <si>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</si>
  <si>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</si>
  <si>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</si>
  <si>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</si>
  <si>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</si>
  <si>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</si>
  <si>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</si>
  <si>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</si>
  <si>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</si>
  <si>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</si>
  <si>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</si>
  <si>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</si>
  <si>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</si>
  <si>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</si>
  <si>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</si>
  <si>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</si>
  <si>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</si>
  <si>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</si>
  <si>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</si>
  <si>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</si>
  <si>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</si>
  <si>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</si>
  <si>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</si>
  <si>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</si>
  <si>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</si>
  <si>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</si>
  <si>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</si>
  <si>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</si>
  <si>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</si>
  <si>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</si>
  <si>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</si>
  <si>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</si>
  <si>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</si>
  <si>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</si>
  <si>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</si>
  <si>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</si>
  <si>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</si>
  <si>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</si>
  <si>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</si>
  <si>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</si>
  <si>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</si>
  <si>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</si>
  <si>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</si>
  <si>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</si>
  <si>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</si>
  <si>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</si>
  <si>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</si>
  <si>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</si>
  <si>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</si>
  <si>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</si>
  <si>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</si>
  <si>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</si>
  <si>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</si>
  <si>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</si>
  <si>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</si>
  <si>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</si>
  <si>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</si>
  <si>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</si>
  <si>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</si>
  <si>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</si>
  <si>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</si>
  <si>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</si>
  <si>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</si>
  <si>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</si>
  <si>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</si>
  <si>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</si>
  <si>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</si>
  <si>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</si>
  <si>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</si>
  <si>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</si>
  <si>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</si>
  <si>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</si>
  <si>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</si>
  <si>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</si>
  <si>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</si>
  <si>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</si>
  <si>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</si>
  <si>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</si>
  <si>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</si>
  <si>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</si>
  <si>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</si>
  <si>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</si>
  <si>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</si>
  <si>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</si>
  <si>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</si>
  <si>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</si>
  <si>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</si>
  <si>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</si>
  <si>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</si>
  <si>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</si>
  <si>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</si>
  <si>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</si>
  <si>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</si>
  <si>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</si>
  <si>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</si>
  <si>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</si>
  <si>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</si>
  <si>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</si>
  <si>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</si>
  <si>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</si>
  <si>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</si>
  <si>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</si>
  <si>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</si>
  <si>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</si>
  <si>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</si>
  <si>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</si>
  <si>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</si>
  <si>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</si>
  <si>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</si>
  <si>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</si>
  <si>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</si>
  <si>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</si>
  <si>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</si>
  <si>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</si>
  <si>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</si>
  <si>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</si>
  <si>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</si>
  <si>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</si>
  <si>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</si>
  <si>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</si>
  <si>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</si>
  <si>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</si>
  <si>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</si>
  <si>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</si>
  <si>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</si>
  <si>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</si>
  <si>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</si>
  <si>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</si>
  <si>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</si>
  <si>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</si>
  <si>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</si>
  <si>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</si>
  <si>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</si>
  <si>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</si>
  <si>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</si>
  <si>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</si>
  <si>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</si>
  <si>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</si>
  <si>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</si>
  <si>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</si>
  <si>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</si>
  <si>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</si>
  <si>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</si>
  <si>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</si>
  <si>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</si>
  <si>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</si>
  <si>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</si>
  <si>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</si>
  <si>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</si>
  <si>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</si>
  <si>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</si>
  <si>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</si>
  <si>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</si>
  <si>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</si>
  <si>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</si>
  <si>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</si>
  <si>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</si>
  <si>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</si>
  <si>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</si>
  <si>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</si>
  <si>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</si>
  <si>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</si>
  <si>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</si>
  <si>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</si>
  <si>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</si>
  <si>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</si>
  <si>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</si>
  <si>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</si>
  <si>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</si>
  <si>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</si>
  <si>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</si>
  <si>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</si>
  <si>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</si>
  <si>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</si>
  <si>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</si>
  <si>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</si>
  <si>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</si>
  <si>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</si>
  <si>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</si>
  <si>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</si>
  <si>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</si>
  <si>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</si>
  <si>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</si>
  <si>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</si>
  <si>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</si>
  <si>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</si>
  <si>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</si>
  <si>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</si>
  <si>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</si>
  <si>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</si>
  <si>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</si>
  <si>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</si>
  <si>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</si>
  <si>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</si>
  <si>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</si>
  <si>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</si>
  <si>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</si>
  <si>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</si>
  <si>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</si>
  <si>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</si>
  <si>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</si>
  <si>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</si>
  <si>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</si>
  <si>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</si>
  <si>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</si>
  <si>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</si>
  <si>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</si>
  <si>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</si>
  <si>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</si>
  <si>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</si>
  <si>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</si>
  <si>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</si>
  <si>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</si>
  <si>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</si>
  <si>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</si>
  <si>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</si>
  <si>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</si>
  <si>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</si>
  <si>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</si>
  <si>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</si>
  <si>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</si>
  <si>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</si>
  <si>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</si>
  <si>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</si>
  <si>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</si>
  <si>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</si>
  <si>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</si>
  <si>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</si>
  <si>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</si>
  <si>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</si>
  <si>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</si>
  <si>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</si>
  <si>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</si>
  <si>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</si>
  <si>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</si>
  <si>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</si>
  <si>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</si>
  <si>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</si>
  <si>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</si>
  <si>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</si>
  <si>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</si>
  <si>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</si>
  <si>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</si>
  <si>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</si>
  <si>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</si>
  <si>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</si>
  <si>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</si>
  <si>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</si>
  <si>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</si>
  <si>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</si>
  <si>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</si>
  <si>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</si>
  <si>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</si>
  <si>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</si>
  <si>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</si>
  <si>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</si>
  <si>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</si>
  <si>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</si>
  <si>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</si>
  <si>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</si>
  <si>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</si>
  <si>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</si>
  <si>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</si>
  <si>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</si>
  <si>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</si>
  <si>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</si>
  <si>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</si>
  <si>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</si>
  <si>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</si>
  <si>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</si>
  <si>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</si>
  <si>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</si>
  <si>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</si>
  <si>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</si>
  <si>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</si>
  <si>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</si>
  <si>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</si>
  <si>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</si>
  <si>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</si>
  <si>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</si>
  <si>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</si>
  <si>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</si>
  <si>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</si>
  <si>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</si>
  <si>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</si>
  <si>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</si>
  <si>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</si>
  <si>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</si>
  <si>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</si>
  <si>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</si>
  <si>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</si>
  <si>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</si>
  <si>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</si>
  <si>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</si>
  <si>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</si>
  <si>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</si>
  <si>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</si>
  <si>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</si>
  <si>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</si>
  <si>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</si>
  <si>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</si>
  <si>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</si>
  <si>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</si>
  <si>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</si>
  <si>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</si>
  <si>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</si>
  <si>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</si>
  <si>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</si>
  <si>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</si>
  <si>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</si>
  <si>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</si>
  <si>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</si>
  <si>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</si>
  <si>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</si>
  <si>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</si>
  <si>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</si>
  <si>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</si>
  <si>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</si>
  <si>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</si>
  <si>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</si>
  <si>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</si>
  <si>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</si>
  <si>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</si>
  <si>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</si>
  <si>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</si>
  <si>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</si>
  <si>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</si>
  <si>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</si>
  <si>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</si>
  <si>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</si>
  <si>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</si>
  <si>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</si>
  <si>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</si>
  <si>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</si>
  <si>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</si>
  <si>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</si>
  <si>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</si>
  <si>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</si>
  <si>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</si>
  <si>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</si>
  <si>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</si>
  <si>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</si>
  <si>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</si>
  <si>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</si>
  <si>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</si>
  <si>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</si>
  <si>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</si>
  <si>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</si>
  <si>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</si>
  <si>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</si>
  <si>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</si>
  <si>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</si>
  <si>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</si>
  <si>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</si>
  <si>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</si>
  <si>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</si>
  <si>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</si>
  <si>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</si>
  <si>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</si>
  <si>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</si>
  <si>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</si>
  <si>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</si>
  <si>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</si>
  <si>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</si>
  <si>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</si>
  <si>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</si>
  <si>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</si>
  <si>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</si>
  <si>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</si>
  <si>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</si>
  <si>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</si>
  <si>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</si>
  <si>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</si>
  <si>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</si>
  <si>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</si>
  <si>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</si>
  <si>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</si>
  <si>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</si>
  <si>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</si>
  <si>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</si>
  <si>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</si>
  <si>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</si>
  <si>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</si>
  <si>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</si>
  <si>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</si>
  <si>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</si>
  <si>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</si>
  <si>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</si>
  <si>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</si>
  <si>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</si>
  <si>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</si>
  <si>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</si>
  <si>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</si>
  <si>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</si>
  <si>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</si>
  <si>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</si>
  <si>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</si>
  <si>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</si>
  <si>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</si>
  <si>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</si>
  <si>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</si>
  <si>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</si>
  <si>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</si>
  <si>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</si>
  <si>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</si>
  <si>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</si>
  <si>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</si>
  <si>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</si>
  <si>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</si>
  <si>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</si>
  <si>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</si>
  <si>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</si>
  <si>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</si>
  <si>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</si>
  <si>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</si>
  <si>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</si>
  <si>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</si>
  <si>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</si>
  <si>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</si>
  <si>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</si>
  <si>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</si>
  <si>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</si>
  <si>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</si>
  <si>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</si>
  <si>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</si>
  <si>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</si>
  <si>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</si>
  <si>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</si>
  <si>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</si>
  <si>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</si>
  <si>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</si>
  <si>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</si>
  <si>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</si>
  <si>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</si>
  <si>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</si>
  <si>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</si>
  <si>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</si>
  <si>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</si>
  <si>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</si>
  <si>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</si>
  <si>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</si>
  <si>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</si>
  <si>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</si>
  <si>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</si>
  <si>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</si>
  <si>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</si>
  <si>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</si>
  <si>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</si>
  <si>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</si>
  <si>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</si>
  <si>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</si>
  <si>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</si>
  <si>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</si>
  <si>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</si>
  <si>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</si>
  <si>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</si>
  <si>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</si>
  <si>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</si>
  <si>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</si>
  <si>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</si>
  <si>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</si>
  <si>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</si>
  <si>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</si>
  <si>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</si>
  <si>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</si>
  <si>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</si>
  <si>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</si>
  <si>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</si>
  <si>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</si>
  <si>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</si>
  <si>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</si>
  <si>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</si>
  <si>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</si>
  <si>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</si>
  <si>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</si>
  <si>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</si>
  <si>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</si>
  <si>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</si>
  <si>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</si>
  <si>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</si>
  <si>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</si>
  <si>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</si>
  <si>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</si>
  <si>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</si>
  <si>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</si>
  <si>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</si>
  <si>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</si>
  <si>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</si>
  <si>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</si>
  <si>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</si>
  <si>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</si>
  <si>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</si>
  <si>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</si>
  <si>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</si>
  <si>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</si>
  <si>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</si>
  <si>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</si>
  <si>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</si>
  <si>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</si>
  <si>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</si>
  <si>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</si>
  <si>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</si>
  <si>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</si>
  <si>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</si>
  <si>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</si>
  <si>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</si>
  <si>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</si>
  <si>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</si>
  <si>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</si>
  <si>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</si>
  <si>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</si>
  <si>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</si>
  <si>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</si>
  <si>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</si>
  <si>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</si>
  <si>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</si>
  <si>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</si>
  <si>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</si>
  <si>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</si>
  <si>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</si>
  <si>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</si>
  <si>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</si>
  <si>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</si>
  <si>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</si>
  <si>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</si>
  <si>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</si>
  <si>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</si>
  <si>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</si>
  <si>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</si>
  <si>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</si>
  <si>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</si>
  <si>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</si>
  <si>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</si>
  <si>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</si>
  <si>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</si>
  <si>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</si>
  <si>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</si>
  <si>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</si>
  <si>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</si>
  <si>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</si>
  <si>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</si>
  <si>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</si>
  <si>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</si>
  <si>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</si>
  <si>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</si>
  <si>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</si>
  <si>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</si>
  <si>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</si>
  <si>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</si>
  <si>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</si>
  <si>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</si>
  <si>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</si>
  <si>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</si>
  <si>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</si>
  <si>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</si>
  <si>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</si>
  <si>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</si>
  <si>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</si>
  <si>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</si>
  <si>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</si>
  <si>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</si>
  <si>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</si>
  <si>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</si>
  <si>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</si>
  <si>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</si>
  <si>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</si>
  <si>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</si>
  <si>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</si>
  <si>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</si>
  <si>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</si>
  <si>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</si>
  <si>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</si>
  <si>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</si>
  <si>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</si>
  <si>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</si>
  <si>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</si>
  <si>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</si>
  <si>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</si>
  <si>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</si>
  <si>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</si>
  <si>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</si>
  <si>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</si>
  <si>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</si>
  <si>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</si>
  <si>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</si>
  <si>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</si>
  <si>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</si>
  <si>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</si>
  <si>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</si>
  <si>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</si>
  <si>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</si>
  <si>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</si>
  <si>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</si>
  <si>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</si>
  <si>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</si>
  <si>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</si>
  <si>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</si>
  <si>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</si>
  <si>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</si>
  <si>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</si>
  <si>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</si>
  <si>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</si>
  <si>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</si>
  <si>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</si>
  <si>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</si>
  <si>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</si>
  <si>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</si>
  <si>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</si>
  <si>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</si>
  <si>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</si>
  <si>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</si>
  <si>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</si>
  <si>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</si>
  <si>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</si>
  <si>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</si>
  <si>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</si>
  <si>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</si>
  <si>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</si>
  <si>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</si>
  <si>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</si>
  <si>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</si>
  <si>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</si>
  <si>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</si>
  <si>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</si>
  <si>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</si>
  <si>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</si>
  <si>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</si>
  <si>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</si>
  <si>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</si>
  <si>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</si>
  <si>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</si>
  <si>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</si>
  <si>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</si>
  <si>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</si>
  <si>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</si>
  <si>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</si>
  <si>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</si>
  <si>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</si>
  <si>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</si>
  <si>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</si>
  <si>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</si>
  <si>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</si>
  <si>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</si>
  <si>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</si>
  <si>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</si>
  <si>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</si>
  <si>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</si>
  <si>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</si>
  <si>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</si>
  <si>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</si>
  <si>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</si>
  <si>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</si>
  <si>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</si>
  <si>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</si>
  <si>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</si>
  <si>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</si>
  <si>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</si>
  <si>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</si>
  <si>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</si>
  <si>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</si>
  <si>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</si>
  <si>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</si>
  <si>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</si>
  <si>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</si>
  <si>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</si>
  <si>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</si>
  <si>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</si>
  <si>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</si>
  <si>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</si>
  <si>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</si>
  <si>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</si>
  <si>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</si>
  <si>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</si>
  <si>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</si>
  <si>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</si>
  <si>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</si>
  <si>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</si>
  <si>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</si>
  <si>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</si>
  <si>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</si>
  <si>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</si>
  <si>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</si>
  <si>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</si>
  <si>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</si>
  <si>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</si>
  <si>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</si>
  <si>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</si>
  <si>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</si>
  <si>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</si>
  <si>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</si>
  <si>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</si>
  <si>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</si>
  <si>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</si>
  <si>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</si>
  <si>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</si>
  <si>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</si>
  <si>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</si>
  <si>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</si>
  <si>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</si>
  <si>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</si>
  <si>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</si>
  <si>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</si>
  <si>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</si>
  <si>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</si>
  <si>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</si>
  <si>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</si>
  <si>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</si>
  <si>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</si>
  <si>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</si>
  <si>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</si>
  <si>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</si>
  <si>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</si>
  <si>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</si>
  <si>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</si>
  <si>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</si>
  <si>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</si>
  <si>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</si>
  <si>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</si>
  <si>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</si>
  <si>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</si>
  <si>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</si>
  <si>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</si>
  <si>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</si>
  <si>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</si>
  <si>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</si>
  <si>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</si>
  <si>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</si>
  <si>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</si>
  <si>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</si>
  <si>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</si>
  <si>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</si>
  <si>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</si>
  <si>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</si>
  <si>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</si>
  <si>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</si>
  <si>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</si>
  <si>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</si>
  <si>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</si>
  <si>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</si>
  <si>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</si>
  <si>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</si>
  <si>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</si>
  <si>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</si>
  <si>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</si>
  <si>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</si>
  <si>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</si>
  <si>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</si>
  <si>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</si>
  <si>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</si>
  <si>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</si>
  <si>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</si>
  <si>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</si>
  <si>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</si>
  <si>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</si>
  <si>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</si>
  <si>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</si>
  <si>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</si>
  <si>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</si>
  <si>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</si>
  <si>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</si>
  <si>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</si>
  <si>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</si>
  <si>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</si>
  <si>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</si>
  <si>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</si>
  <si>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</si>
  <si>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</si>
  <si>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</si>
  <si>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</si>
  <si>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</si>
  <si>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</si>
  <si>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</si>
  <si>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</si>
  <si>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</si>
  <si>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</si>
  <si>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</si>
  <si>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</si>
  <si>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</si>
  <si>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</si>
  <si>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</si>
  <si>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</si>
  <si>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</si>
  <si>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</si>
  <si>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</si>
  <si>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</si>
  <si>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</si>
  <si>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</si>
  <si>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</si>
  <si>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</si>
  <si>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</si>
  <si>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</si>
  <si>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</si>
  <si>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</si>
  <si>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</si>
  <si>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</si>
  <si>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</si>
  <si>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</si>
  <si>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</si>
  <si>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</si>
  <si>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</si>
  <si>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</si>
  <si>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</si>
  <si>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</si>
  <si>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</si>
  <si>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</si>
  <si>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</si>
  <si>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</si>
  <si>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</si>
  <si>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</si>
  <si>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</si>
  <si>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</si>
  <si>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</si>
  <si>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</si>
  <si>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</si>
  <si>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</si>
  <si>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</si>
  <si>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</si>
  <si>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</si>
  <si>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</si>
  <si>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</si>
  <si>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</si>
  <si>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</si>
  <si>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</si>
  <si>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</si>
  <si>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</si>
  <si>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</si>
  <si>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</si>
  <si>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</si>
  <si>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</si>
  <si>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</si>
  <si>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</si>
  <si>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</si>
  <si>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</si>
  <si>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</si>
  <si>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</si>
  <si>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</si>
  <si>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</si>
  <si>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</si>
  <si>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</si>
  <si>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</si>
  <si>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</si>
  <si>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</si>
  <si>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</si>
  <si>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</si>
  <si>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</si>
  <si>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</si>
  <si>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</si>
  <si>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</si>
  <si>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</si>
  <si>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</si>
  <si>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</si>
  <si>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</si>
  <si>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</si>
  <si>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</si>
  <si>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</si>
  <si>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</si>
  <si>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</si>
  <si>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</si>
  <si>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</si>
  <si>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</si>
  <si>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</si>
  <si>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</si>
  <si>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</si>
  <si>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</si>
  <si>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</si>
  <si>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</si>
  <si>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</si>
  <si>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</si>
  <si>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</si>
  <si>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</si>
  <si>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</si>
  <si>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</si>
  <si>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</si>
  <si>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</si>
  <si>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</si>
  <si>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</si>
  <si>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</si>
  <si>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</si>
  <si>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</si>
  <si>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</si>
  <si>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</si>
  <si>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</si>
  <si>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</si>
  <si>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</si>
  <si>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</si>
  <si>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</si>
  <si>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</si>
  <si>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</si>
  <si>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</si>
  <si>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</si>
  <si>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</si>
  <si>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</si>
  <si>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</si>
  <si>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</si>
  <si>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</si>
  <si>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</si>
  <si>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</si>
  <si>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</si>
  <si>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</si>
  <si>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</si>
  <si>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</si>
  <si>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</si>
  <si>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</si>
  <si>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</si>
  <si>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</si>
  <si>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</si>
  <si>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</si>
  <si>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</si>
  <si>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</si>
  <si>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</si>
  <si>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</si>
  <si>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</si>
  <si>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</si>
  <si>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</si>
  <si>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</si>
  <si>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</si>
  <si>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</si>
  <si>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</si>
  <si>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</si>
  <si>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</si>
  <si>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</si>
  <si>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</si>
  <si>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</si>
  <si>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</si>
  <si>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</si>
  <si>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</si>
  <si>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</si>
  <si>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</si>
  <si>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</si>
  <si>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</si>
  <si>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</si>
  <si>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</si>
  <si>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</si>
  <si>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</si>
  <si>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</si>
  <si>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</si>
  <si>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</si>
  <si>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</si>
  <si>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</si>
  <si>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</si>
  <si>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</si>
  <si>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</si>
  <si>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</si>
  <si>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</si>
  <si>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</si>
  <si>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</si>
  <si>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</si>
  <si>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</si>
  <si>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</si>
  <si>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</si>
  <si>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</si>
  <si>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</si>
  <si>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</si>
  <si>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</si>
  <si>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</si>
  <si>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</si>
  <si>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</si>
  <si>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</si>
  <si>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</si>
  <si>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</si>
  <si>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</si>
  <si>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</si>
  <si>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</si>
  <si>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</si>
  <si>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</si>
  <si>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</si>
  <si>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</si>
  <si>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</si>
  <si>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</si>
  <si>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</si>
  <si>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</si>
  <si>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</si>
  <si>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</si>
  <si>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</si>
  <si>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</si>
  <si>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</si>
  <si>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</si>
  <si>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</si>
  <si>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</si>
  <si>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</si>
  <si>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</si>
  <si>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</si>
  <si>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</si>
  <si>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</si>
  <si>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</si>
  <si>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</si>
  <si>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</si>
  <si>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</si>
  <si>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</si>
  <si>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</si>
  <si>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</si>
  <si>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</si>
  <si>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</si>
  <si>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</si>
  <si>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</si>
  <si>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</si>
  <si>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</si>
  <si>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</si>
  <si>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</si>
  <si>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</si>
  <si>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</si>
  <si>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</si>
  <si>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</si>
  <si>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</si>
  <si>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</si>
  <si>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</si>
  <si>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</si>
  <si>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</si>
  <si>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</si>
  <si>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</si>
  <si>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</si>
  <si>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</si>
  <si>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</si>
  <si>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</si>
  <si>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</si>
  <si>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</si>
  <si>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</si>
  <si>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</si>
  <si>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</si>
  <si>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</si>
  <si>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</si>
  <si>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</si>
  <si>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</si>
  <si>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</si>
  <si>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</si>
  <si>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</si>
  <si>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</si>
  <si>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</si>
  <si>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</si>
  <si>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</si>
  <si>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</si>
  <si>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</si>
  <si>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</si>
  <si>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</si>
  <si>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</si>
  <si>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</si>
  <si>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</si>
  <si>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</si>
  <si>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</si>
  <si>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</si>
  <si>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</si>
  <si>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</si>
  <si>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</si>
  <si>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</si>
  <si>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</si>
  <si>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</si>
  <si>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</si>
  <si>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</si>
  <si>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</si>
  <si>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</si>
  <si>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</si>
  <si>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</si>
  <si>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</si>
  <si>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</si>
  <si>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</si>
  <si>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</si>
  <si>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</si>
  <si>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</si>
  <si>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</si>
  <si>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</si>
  <si>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</si>
  <si>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</si>
  <si>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</si>
  <si>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</si>
  <si>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</si>
  <si>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</si>
  <si>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</si>
  <si>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</si>
  <si>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</si>
  <si>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</si>
  <si>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</si>
  <si>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</si>
  <si>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</si>
  <si>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</si>
  <si>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</si>
  <si>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</si>
  <si>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</si>
  <si>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</si>
  <si>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</si>
  <si>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</si>
  <si>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</si>
  <si>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</si>
  <si>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</si>
  <si>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</si>
  <si>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</si>
  <si>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</si>
  <si>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</si>
  <si>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</si>
  <si>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</si>
  <si>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</si>
  <si>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</si>
  <si>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</si>
  <si>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</si>
  <si>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</si>
  <si>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</si>
  <si>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</si>
  <si>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</si>
  <si>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</si>
  <si>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</si>
  <si>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</si>
  <si>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</si>
  <si>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</si>
  <si>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</si>
  <si>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</si>
  <si>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</si>
  <si>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</si>
  <si>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</si>
  <si>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</si>
  <si>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</si>
  <si>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</si>
  <si>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</si>
  <si>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</si>
  <si>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</si>
  <si>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</si>
  <si>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</si>
  <si>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</si>
  <si>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</si>
  <si>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</si>
  <si>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</si>
  <si>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</si>
  <si>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</si>
  <si>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</si>
  <si>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</si>
  <si>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</si>
  <si>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</si>
  <si>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</si>
  <si>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</si>
  <si>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</si>
  <si>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</si>
  <si>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</si>
  <si>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</si>
  <si>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</si>
  <si>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</si>
  <si>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</si>
  <si>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</si>
  <si>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</si>
  <si>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</si>
  <si>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</si>
  <si>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</si>
  <si>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</si>
  <si>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</si>
  <si>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</si>
  <si>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</si>
  <si>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</si>
  <si>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</si>
  <si>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</si>
  <si>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</si>
  <si>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</si>
  <si>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</si>
  <si>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</si>
  <si>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</si>
  <si>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</si>
  <si>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</si>
  <si>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</si>
  <si>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</si>
  <si>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</si>
  <si>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</si>
  <si>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</si>
  <si>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</si>
  <si>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</si>
  <si>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</si>
  <si>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</si>
  <si>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</si>
  <si>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</si>
  <si>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</si>
  <si>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</si>
  <si>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</si>
  <si>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</si>
  <si>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</si>
  <si>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</si>
  <si>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</si>
  <si>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</si>
  <si>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</si>
  <si>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</si>
  <si>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</si>
  <si>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</si>
  <si>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</si>
  <si>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</si>
  <si>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</si>
  <si>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</si>
  <si>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</si>
  <si>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</si>
  <si>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</si>
  <si>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</si>
  <si>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</si>
  <si>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</si>
  <si>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</si>
  <si>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</si>
  <si>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</si>
  <si>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</si>
  <si>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</si>
  <si>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</si>
  <si>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</si>
  <si>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</si>
  <si>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</si>
  <si>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</si>
  <si>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</si>
  <si>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</si>
  <si>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</si>
  <si>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</si>
  <si>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</si>
  <si>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</si>
  <si>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</si>
  <si>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</si>
  <si>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</si>
  <si>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</si>
  <si>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</si>
  <si>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</si>
  <si>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</si>
  <si>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</si>
  <si>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</si>
  <si>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</si>
  <si>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</si>
  <si>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</si>
  <si>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</si>
  <si>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</si>
  <si>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</si>
  <si>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</si>
  <si>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</si>
  <si>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</si>
  <si>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</si>
  <si>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</si>
  <si>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</si>
  <si>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</si>
  <si>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</si>
  <si>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</si>
  <si>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</si>
  <si>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</si>
  <si>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</si>
  <si>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</si>
  <si>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</si>
  <si>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</si>
  <si>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</si>
  <si>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</si>
  <si>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</si>
  <si>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</si>
  <si>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</si>
  <si>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</si>
  <si>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</si>
  <si>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</si>
  <si>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</si>
  <si>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</si>
  <si>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</si>
  <si>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</si>
  <si>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</si>
  <si>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</si>
  <si>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</si>
  <si>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</si>
  <si>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</si>
  <si>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</si>
  <si>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</si>
  <si>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</si>
  <si>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</si>
  <si>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</si>
  <si>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</si>
  <si>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</si>
  <si>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</si>
  <si>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</si>
  <si>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</si>
  <si>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</si>
  <si>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</si>
  <si>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</si>
  <si>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</si>
  <si>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</si>
  <si>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</si>
  <si>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</si>
  <si>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</si>
  <si>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</si>
  <si>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</si>
  <si>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</si>
  <si>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</si>
  <si>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</si>
  <si>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</si>
  <si>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</si>
  <si>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</si>
  <si>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</si>
  <si>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</si>
  <si>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</si>
  <si>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</si>
  <si>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</si>
  <si>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</si>
  <si>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</si>
  <si>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</si>
  <si>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</si>
  <si>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</si>
  <si>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</si>
  <si>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</si>
  <si>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</si>
  <si>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</si>
  <si>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</si>
  <si>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</si>
  <si>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</si>
  <si>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</si>
  <si>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</si>
  <si>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</si>
  <si>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</si>
  <si>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</si>
  <si>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</si>
  <si>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</si>
  <si>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</si>
  <si>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</si>
  <si>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</si>
  <si>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</si>
  <si>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</si>
  <si>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</si>
  <si>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</si>
  <si>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</si>
  <si>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</si>
  <si>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</si>
  <si>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</si>
  <si>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</si>
  <si>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</si>
  <si>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</si>
  <si>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</si>
  <si>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</si>
  <si>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</si>
  <si>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</si>
  <si>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</si>
  <si>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</si>
  <si>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</si>
  <si>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</si>
  <si>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</si>
  <si>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</si>
  <si>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</si>
  <si>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</si>
  <si>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</si>
  <si>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</si>
  <si>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</si>
  <si>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</si>
  <si>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</si>
  <si>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</si>
  <si>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</si>
  <si>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</si>
  <si>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</si>
  <si>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</si>
  <si>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</si>
  <si>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</si>
  <si>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</si>
  <si>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</si>
  <si>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</si>
  <si>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</si>
  <si>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</si>
  <si>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</si>
  <si>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</si>
  <si>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</si>
  <si>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</si>
  <si>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</si>
  <si>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</si>
  <si>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</si>
  <si>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</si>
  <si>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</si>
  <si>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</si>
  <si>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</si>
  <si>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</si>
  <si>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</si>
  <si>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</si>
  <si>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</si>
  <si>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</si>
  <si>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</si>
  <si>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</si>
  <si>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</si>
  <si>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</si>
  <si>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</si>
  <si>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</si>
  <si>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</si>
  <si>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</si>
  <si>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</si>
  <si>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</si>
  <si>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</si>
  <si>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</si>
  <si>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</si>
  <si>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</si>
  <si>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</si>
  <si>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</si>
  <si>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</si>
  <si>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</si>
  <si>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</si>
  <si>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</si>
  <si>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</si>
  <si>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</si>
  <si>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</si>
  <si>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</si>
  <si>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</si>
  <si>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</si>
  <si>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</si>
  <si>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</si>
  <si>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</si>
  <si>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</si>
  <si>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</si>
  <si>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</si>
  <si>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</si>
  <si>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</si>
  <si>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</si>
  <si>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</si>
  <si>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</si>
  <si>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</si>
  <si>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</si>
  <si>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</si>
  <si>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</si>
  <si>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</si>
  <si>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</si>
  <si>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</si>
  <si>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</si>
  <si>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</si>
  <si>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</si>
  <si>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</si>
  <si>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</si>
  <si>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</si>
  <si>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</si>
  <si>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</si>
  <si>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</si>
  <si>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</si>
  <si>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</si>
  <si>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</si>
  <si>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</si>
  <si>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</si>
  <si>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</si>
  <si>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</si>
  <si>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</si>
  <si>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</si>
  <si>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</si>
  <si>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</si>
  <si>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</si>
  <si>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</si>
  <si>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</si>
  <si>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</si>
  <si>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</si>
  <si>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</si>
  <si>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</si>
  <si>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</si>
  <si>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</si>
  <si>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</si>
  <si>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</si>
  <si>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</si>
  <si>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</si>
  <si>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</si>
  <si>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</si>
  <si>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</si>
  <si>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</si>
  <si>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</si>
  <si>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</si>
  <si>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</si>
  <si>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</si>
  <si>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</si>
  <si>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</si>
  <si>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</si>
  <si>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</si>
  <si>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</si>
  <si>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</si>
  <si>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</si>
  <si>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</si>
  <si>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</si>
  <si>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</si>
  <si>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</si>
  <si>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</si>
  <si>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</si>
  <si>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</si>
  <si>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</si>
  <si>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</si>
  <si>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</si>
  <si>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</si>
  <si>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</si>
  <si>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</si>
  <si>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</si>
  <si>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</si>
  <si>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</si>
  <si>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</si>
  <si>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</si>
  <si>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</si>
  <si>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</si>
  <si>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</si>
  <si>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</si>
  <si>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</si>
  <si>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</si>
  <si>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</si>
  <si>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</si>
  <si>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</si>
  <si>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</si>
  <si>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</si>
  <si>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</si>
  <si>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</si>
  <si>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</si>
  <si>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</si>
  <si>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</si>
  <si>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</si>
  <si>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</si>
  <si>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</si>
  <si>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</si>
  <si>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</si>
  <si>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</si>
  <si>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</si>
  <si>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</si>
  <si>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</si>
  <si>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</si>
  <si>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</si>
  <si>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</si>
  <si>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</si>
  <si>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</si>
  <si>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</si>
  <si>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</si>
  <si>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</si>
  <si>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</si>
  <si>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</si>
  <si>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</si>
  <si>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</si>
  <si>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</si>
  <si>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</si>
  <si>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</si>
  <si>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</si>
  <si>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</si>
  <si>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</si>
  <si>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</si>
  <si>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</si>
  <si>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</si>
  <si>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</si>
  <si>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</si>
  <si>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</si>
  <si>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</si>
  <si>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</si>
  <si>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</si>
  <si>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</si>
  <si>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</si>
  <si>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</si>
  <si>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</si>
  <si>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</si>
  <si>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</si>
  <si>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</si>
  <si>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</si>
  <si>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</si>
  <si>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</si>
  <si>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</si>
  <si>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</si>
  <si>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</si>
  <si>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</si>
  <si>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</si>
  <si>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</si>
  <si>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</si>
  <si>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</si>
  <si>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</si>
  <si>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</si>
  <si>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</si>
  <si>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</si>
  <si>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</si>
  <si>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</si>
  <si>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</si>
  <si>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</si>
  <si>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</si>
  <si>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</si>
  <si>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</si>
  <si>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</si>
  <si>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</si>
  <si>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</si>
  <si>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</si>
  <si>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</si>
  <si>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</si>
  <si>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</si>
  <si>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</si>
  <si>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</si>
  <si>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</si>
  <si>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</si>
  <si>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</si>
  <si>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</si>
  <si>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</si>
  <si>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</si>
  <si>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</si>
  <si>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</si>
  <si>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</si>
  <si>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</si>
  <si>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</si>
  <si>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</si>
  <si>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</si>
  <si>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</si>
  <si>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</si>
  <si>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</si>
  <si>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</si>
  <si>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</si>
  <si>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</si>
  <si>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</si>
  <si>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</si>
  <si>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</si>
  <si>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</si>
  <si>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</si>
  <si>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</si>
  <si>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</si>
  <si>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</si>
  <si>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</si>
  <si>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</si>
  <si>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</si>
  <si>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</si>
  <si>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</si>
  <si>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</si>
  <si>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</si>
  <si>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</si>
  <si>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</si>
  <si>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</si>
  <si>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</si>
  <si>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</si>
  <si>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</si>
  <si>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</si>
  <si>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</si>
  <si>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</si>
  <si>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</si>
  <si>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</si>
  <si>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</si>
  <si>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</si>
  <si>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</si>
  <si>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</si>
  <si>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</si>
  <si>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</si>
  <si>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</si>
  <si>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</si>
  <si>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</si>
  <si>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</si>
  <si>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</si>
  <si>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</si>
  <si>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</si>
  <si>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</si>
  <si>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</si>
  <si>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</si>
  <si>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</si>
  <si>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</si>
  <si>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</si>
  <si>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</si>
  <si>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</si>
  <si>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</si>
  <si>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</si>
  <si>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</si>
  <si>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</si>
  <si>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</si>
  <si>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</si>
  <si>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</si>
  <si>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</si>
  <si>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</si>
  <si>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</si>
  <si>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</si>
  <si>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</si>
  <si>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</si>
  <si>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</si>
  <si>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</si>
  <si>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</si>
  <si>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</si>
  <si>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</si>
  <si>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</si>
  <si>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</si>
  <si>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</si>
  <si>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</si>
  <si>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</si>
  <si>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</si>
  <si>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</si>
  <si>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</si>
  <si>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</si>
  <si>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</si>
  <si>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</si>
  <si>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</si>
  <si>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</si>
  <si>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</si>
  <si>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</si>
  <si>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</si>
  <si>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</si>
  <si>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</si>
  <si>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</si>
  <si>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</si>
  <si>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</si>
  <si>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</si>
  <si>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</si>
  <si>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</si>
  <si>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</si>
  <si>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</si>
  <si>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</si>
  <si>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</si>
  <si>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</si>
  <si>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</si>
  <si>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</si>
  <si>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</si>
  <si>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</si>
  <si>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</si>
  <si>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</si>
  <si>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</si>
  <si>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</si>
  <si>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</si>
  <si>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</si>
  <si>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</si>
  <si>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</si>
  <si>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</si>
  <si>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</si>
  <si>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</si>
  <si>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</si>
  <si>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</si>
  <si>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</si>
  <si>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</si>
  <si>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</si>
  <si>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</si>
  <si>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</si>
  <si>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</si>
  <si>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</si>
  <si>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</si>
  <si>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</si>
  <si>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</si>
  <si>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</si>
  <si>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</si>
  <si>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</si>
  <si>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</si>
  <si>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</si>
  <si>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</si>
  <si>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</si>
  <si>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</si>
  <si>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</si>
  <si>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</si>
  <si>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</si>
  <si>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</si>
  <si>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</si>
  <si>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</si>
  <si>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</si>
  <si>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</si>
  <si>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</si>
  <si>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</si>
  <si>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</si>
  <si>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</si>
  <si>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</si>
  <si>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</si>
  <si>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</si>
  <si>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</si>
  <si>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</si>
  <si>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</si>
  <si>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</si>
  <si>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</si>
  <si>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</si>
  <si>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</si>
  <si>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</si>
  <si>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</si>
  <si>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</si>
  <si>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</si>
  <si>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</si>
  <si>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</si>
  <si>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</si>
  <si>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</si>
  <si>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</si>
  <si>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</si>
  <si>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</si>
  <si>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</si>
  <si>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</si>
  <si>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</si>
  <si>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</si>
  <si>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</si>
  <si>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</si>
  <si>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</si>
  <si>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</si>
  <si>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</si>
  <si>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</si>
  <si>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</si>
  <si>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</si>
  <si>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</si>
  <si>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</si>
  <si>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</si>
  <si>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</si>
  <si>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</si>
  <si>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</si>
  <si>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</si>
  <si>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</si>
  <si>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</si>
  <si>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</si>
  <si>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</si>
  <si>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</si>
  <si>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</si>
  <si>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</si>
  <si>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</si>
  <si>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</si>
  <si>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</si>
  <si>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</si>
  <si>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</si>
  <si>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</si>
  <si>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</si>
  <si>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</si>
  <si>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</si>
  <si>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</si>
  <si>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</si>
  <si>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</si>
  <si>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</si>
  <si>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</si>
  <si>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</si>
  <si>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</si>
  <si>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</si>
  <si>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</si>
  <si>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</si>
  <si>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</si>
  <si>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</si>
  <si>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</si>
  <si>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</si>
  <si>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</si>
  <si>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</si>
  <si>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</si>
  <si>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</si>
  <si>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</si>
  <si>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</si>
  <si>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</si>
  <si>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</si>
  <si>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</si>
  <si>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</si>
  <si>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</si>
  <si>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</si>
  <si>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</si>
  <si>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</si>
  <si>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</si>
  <si>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</si>
  <si>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</si>
  <si>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</si>
  <si>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</si>
  <si>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</si>
  <si>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</si>
  <si>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</si>
  <si>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</si>
  <si>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</si>
  <si>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</si>
  <si>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</si>
  <si>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</si>
  <si>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</si>
  <si>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</si>
  <si>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</si>
  <si>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</si>
  <si>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</si>
  <si>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</si>
  <si>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</si>
  <si>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</si>
  <si>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</si>
  <si>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</si>
  <si>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</si>
  <si>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</si>
  <si>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</si>
  <si>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</si>
  <si>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</si>
  <si>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</si>
  <si>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</si>
  <si>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</si>
  <si>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</si>
  <si>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</si>
  <si>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</si>
  <si>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</si>
  <si>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</si>
  <si>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</si>
  <si>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</si>
  <si>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</si>
  <si>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</si>
  <si>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</si>
  <si>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</si>
  <si>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</si>
  <si>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</si>
  <si>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</si>
  <si>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</si>
  <si>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</si>
  <si>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</si>
  <si>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</si>
  <si>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</si>
  <si>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</si>
  <si>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</si>
  <si>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</si>
  <si>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</si>
  <si>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</si>
  <si>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</si>
  <si>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</si>
  <si>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</si>
  <si>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</si>
  <si>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</si>
  <si>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</si>
  <si>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</si>
  <si>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</si>
  <si>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</si>
  <si>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</si>
  <si>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</si>
  <si>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</si>
  <si>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</si>
  <si>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</si>
  <si>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</si>
  <si>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</si>
  <si>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</si>
  <si>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</si>
  <si>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</si>
  <si>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</si>
  <si>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</si>
  <si>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</si>
  <si>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</si>
  <si>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</si>
  <si>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</si>
  <si>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</si>
  <si>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</si>
  <si>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</si>
  <si>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</si>
  <si>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</si>
  <si>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</si>
  <si>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</si>
  <si>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</si>
  <si>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</si>
  <si>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</si>
  <si>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</si>
  <si>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</si>
  <si>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</si>
  <si>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</si>
  <si>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</si>
  <si>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</si>
  <si>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</si>
  <si>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</si>
  <si>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</si>
  <si>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</si>
  <si>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</si>
  <si>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</si>
  <si>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</si>
  <si>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</si>
  <si>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</si>
  <si>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</si>
  <si>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</si>
  <si>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</si>
  <si>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</si>
  <si>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</si>
  <si>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</si>
  <si>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</si>
  <si>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</si>
  <si>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</si>
  <si>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</si>
  <si>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</si>
  <si>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</si>
  <si>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</si>
  <si>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</si>
  <si>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</si>
  <si>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</si>
  <si>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</si>
  <si>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</si>
  <si>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</si>
  <si>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</si>
  <si>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</si>
  <si>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</si>
  <si>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</si>
  <si>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</si>
  <si>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</si>
  <si>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</si>
  <si>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</si>
  <si>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</si>
  <si>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</si>
  <si>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</si>
  <si>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</si>
  <si>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</si>
  <si>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</si>
  <si>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</si>
  <si>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</si>
  <si>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</si>
  <si>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</si>
  <si>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</si>
  <si>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</si>
  <si>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</si>
  <si>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</si>
  <si>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</si>
  <si>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</si>
  <si>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</si>
  <si>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</si>
  <si>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</si>
  <si>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</si>
  <si>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</si>
  <si>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</si>
  <si>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</si>
  <si>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</si>
  <si>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</si>
  <si>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</si>
  <si>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</si>
  <si>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</si>
  <si>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</si>
  <si>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</si>
  <si>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</si>
  <si>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</si>
  <si>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</si>
  <si>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</si>
  <si>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</si>
  <si>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</si>
  <si>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</si>
  <si>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</si>
  <si>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</si>
  <si>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</si>
  <si>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</si>
  <si>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</si>
  <si>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</si>
  <si>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</si>
  <si>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</si>
  <si>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</si>
  <si>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</si>
  <si>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</si>
  <si>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</si>
  <si>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</si>
  <si>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</si>
  <si>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</si>
  <si>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</si>
  <si>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</si>
  <si>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</si>
  <si>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</si>
  <si>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</si>
  <si>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</si>
  <si>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</si>
  <si>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</si>
  <si>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</si>
  <si>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</si>
  <si>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</si>
  <si>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</si>
  <si>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</si>
  <si>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</si>
  <si>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</si>
  <si>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</si>
  <si>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</si>
  <si>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</si>
  <si>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</si>
  <si>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</si>
  <si>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</si>
  <si>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</si>
  <si>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</si>
  <si>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</si>
  <si>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</si>
  <si>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</si>
  <si>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</si>
  <si>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</si>
  <si>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</si>
  <si>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</si>
  <si>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</si>
  <si>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</si>
  <si>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</si>
  <si>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</si>
  <si>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</si>
  <si>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</si>
  <si>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</si>
  <si>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</si>
  <si>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</si>
  <si>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</si>
  <si>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</si>
  <si>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</si>
  <si>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</si>
  <si>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</si>
  <si>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</si>
  <si>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</si>
  <si>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</si>
  <si>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</si>
  <si>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</si>
  <si>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</si>
  <si>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</si>
  <si>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</si>
  <si>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</si>
  <si>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</si>
  <si>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</si>
  <si>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</si>
  <si>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</si>
  <si>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</si>
  <si>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</si>
  <si>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</si>
  <si>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</si>
  <si>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</si>
  <si>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</si>
  <si>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</si>
  <si>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</si>
  <si>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</si>
  <si>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</si>
  <si>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</si>
  <si>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</si>
  <si>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</si>
  <si>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</si>
  <si>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</si>
  <si>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</si>
  <si>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</si>
  <si>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</si>
  <si>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</si>
  <si>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</si>
  <si>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</si>
  <si>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</si>
  <si>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</si>
  <si>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</si>
  <si>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</si>
  <si>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</si>
  <si>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</si>
  <si>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</si>
  <si>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</si>
  <si>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</si>
  <si>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</si>
  <si>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</si>
  <si>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</si>
  <si>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</si>
  <si>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</si>
  <si>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</si>
  <si>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</si>
  <si>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</si>
  <si>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</si>
  <si>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</si>
  <si>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</si>
  <si>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</si>
  <si>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</si>
  <si>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</si>
  <si>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</si>
  <si>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</si>
  <si>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</si>
  <si>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</si>
  <si>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</si>
  <si>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</si>
  <si>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</si>
  <si>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</si>
  <si>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</si>
  <si>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</si>
  <si>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</si>
  <si>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</si>
  <si>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</si>
  <si>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</si>
  <si>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</si>
  <si>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</si>
  <si>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</si>
  <si>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</si>
  <si>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</si>
  <si>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</si>
  <si>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</si>
  <si>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</si>
  <si>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</si>
  <si>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</si>
  <si>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</si>
  <si>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</si>
  <si>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</si>
  <si>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</si>
  <si>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</si>
  <si>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</si>
  <si>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</si>
  <si>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</si>
  <si>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</si>
  <si>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</si>
  <si>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</si>
  <si>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</si>
  <si>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</si>
  <si>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</si>
  <si>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</si>
  <si>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</si>
  <si>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</si>
  <si>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</si>
  <si>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</si>
  <si>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</si>
  <si>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</si>
  <si>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</si>
  <si>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</si>
  <si>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</si>
  <si>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</si>
  <si>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</si>
  <si>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</si>
  <si>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</si>
  <si>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</si>
  <si>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</si>
  <si>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</si>
  <si>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</si>
  <si>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</si>
  <si>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</si>
  <si>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</si>
  <si>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</si>
  <si>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</si>
  <si>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</si>
  <si>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</si>
  <si>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</si>
  <si>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</si>
  <si>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</si>
  <si>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</si>
  <si>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</si>
  <si>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</si>
  <si>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</si>
  <si>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</si>
  <si>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</si>
  <si>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</si>
  <si>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</si>
  <si>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</si>
  <si>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</si>
  <si>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</si>
  <si>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</si>
  <si>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</si>
  <si>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</si>
  <si>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</si>
  <si>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</si>
  <si>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</si>
  <si>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</si>
  <si>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</si>
  <si>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</si>
  <si>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</si>
  <si>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</si>
  <si>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</si>
  <si>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</si>
  <si>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</si>
  <si>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</si>
  <si>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</si>
  <si>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</si>
  <si>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</si>
  <si>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</si>
  <si>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</si>
  <si>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</si>
  <si>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</si>
  <si>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</si>
  <si>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</si>
  <si>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</si>
  <si>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</si>
  <si>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</si>
  <si>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</si>
  <si>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</si>
  <si>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</si>
  <si>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</si>
  <si>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</si>
  <si>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</si>
  <si>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</si>
  <si>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</si>
  <si>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</si>
  <si>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</si>
  <si>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</si>
  <si>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</si>
  <si>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</si>
  <si>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</si>
  <si>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</si>
  <si>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</si>
  <si>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</si>
  <si>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</si>
  <si>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</si>
  <si>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</si>
  <si>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</si>
  <si>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</si>
  <si>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</si>
  <si>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</si>
  <si>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</si>
  <si>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</si>
  <si>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</si>
  <si>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</si>
  <si>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</si>
  <si>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</si>
  <si>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</si>
  <si>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</si>
  <si>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</si>
  <si>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</si>
  <si>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</si>
  <si>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</si>
  <si>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</si>
  <si>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</si>
  <si>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</si>
  <si>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</si>
  <si>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</si>
  <si>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</si>
  <si>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</si>
  <si>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</si>
  <si>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</si>
  <si>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</si>
  <si>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</si>
  <si>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</si>
  <si>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</si>
  <si>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</si>
  <si>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</si>
  <si>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</si>
  <si>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</si>
  <si>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</si>
  <si>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</si>
  <si>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</si>
  <si>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</si>
  <si>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</si>
  <si>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</si>
  <si>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</si>
  <si>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</si>
  <si>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</si>
  <si>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</si>
  <si>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</si>
  <si>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</si>
  <si>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</si>
  <si>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</si>
  <si>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</si>
  <si>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</si>
  <si>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</si>
  <si>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</si>
  <si>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</si>
  <si>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</si>
  <si>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</si>
  <si>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</si>
  <si>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</si>
  <si>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</si>
  <si>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</si>
  <si>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</si>
  <si>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</si>
  <si>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</si>
  <si>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</si>
  <si>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</si>
  <si>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</si>
  <si>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</si>
  <si>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</si>
  <si>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</si>
  <si>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</si>
  <si>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</si>
  <si>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</si>
  <si>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</si>
  <si>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</si>
  <si>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</si>
  <si>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</si>
  <si>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</si>
  <si>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</si>
  <si>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</si>
  <si>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</si>
  <si>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</si>
  <si>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</si>
  <si>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</si>
  <si>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</si>
  <si>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</si>
  <si>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</si>
  <si>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</si>
  <si>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</si>
  <si>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</si>
  <si>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</si>
  <si>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</si>
  <si>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</si>
  <si>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</si>
  <si>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</si>
  <si>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</si>
  <si>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</si>
  <si>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</si>
  <si>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</si>
  <si>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</si>
  <si>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</si>
  <si>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</si>
  <si>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</si>
  <si>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</si>
  <si>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</si>
  <si>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</si>
  <si>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</si>
  <si>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</si>
  <si>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</si>
  <si>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</si>
  <si>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</si>
  <si>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</si>
  <si>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</si>
  <si>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</si>
  <si>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</si>
  <si>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</si>
  <si>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</si>
  <si>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</si>
  <si>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</si>
  <si>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</si>
  <si>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</si>
  <si>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</si>
  <si>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</si>
  <si>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</si>
  <si>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</si>
  <si>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</si>
  <si>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</si>
  <si>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</si>
  <si>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</si>
  <si>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</si>
  <si>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</si>
  <si>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</si>
  <si>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</si>
  <si>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</si>
  <si>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</si>
  <si>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</si>
  <si>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</si>
  <si>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</si>
  <si>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</si>
  <si>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</si>
  <si>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</si>
  <si>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</si>
  <si>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</si>
  <si>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</si>
  <si>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</si>
  <si>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</si>
  <si>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</si>
  <si>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</si>
  <si>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</si>
  <si>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</si>
  <si>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</si>
  <si>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</si>
  <si>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</si>
  <si>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</si>
  <si>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</si>
  <si>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</si>
  <si>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</si>
  <si>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</si>
  <si>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</si>
  <si>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</si>
  <si>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</si>
  <si>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</si>
  <si>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</si>
  <si>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</si>
  <si>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</si>
  <si>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</si>
  <si>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</si>
  <si>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</si>
  <si>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</si>
  <si>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</si>
  <si>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</si>
  <si>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</si>
  <si>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</si>
  <si>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</si>
  <si>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</si>
  <si>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</si>
  <si>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</si>
  <si>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</si>
  <si>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</si>
  <si>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</si>
  <si>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</si>
  <si>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</si>
  <si>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</si>
  <si>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</si>
  <si>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</si>
  <si>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</si>
  <si>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</si>
  <si>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</si>
  <si>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</si>
  <si>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</si>
  <si>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</si>
  <si>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</si>
  <si>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</si>
  <si>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</si>
  <si>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</si>
  <si>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</si>
  <si>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</si>
  <si>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</si>
  <si>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</si>
  <si>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</si>
  <si>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</si>
  <si>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</si>
  <si>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</si>
  <si>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</si>
  <si>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</si>
  <si>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</si>
  <si>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</si>
  <si>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</si>
  <si>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</si>
  <si>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</si>
  <si>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</si>
  <si>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</si>
  <si>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</si>
  <si>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</si>
  <si>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</si>
  <si>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</si>
  <si>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</si>
  <si>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</si>
  <si>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</si>
  <si>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</si>
  <si>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</si>
  <si>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</si>
  <si>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</si>
  <si>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</si>
  <si>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</si>
  <si>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</si>
  <si>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</si>
  <si>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</si>
  <si>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</si>
  <si>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</si>
  <si>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</si>
  <si>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</si>
  <si>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</si>
  <si>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</si>
  <si>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</si>
  <si>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</si>
  <si>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</si>
  <si>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</si>
  <si>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</si>
  <si>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</si>
  <si>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</si>
  <si>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</si>
  <si>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</si>
  <si>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</si>
  <si>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</si>
  <si>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</si>
  <si>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</si>
  <si>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</si>
  <si>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</si>
  <si>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</si>
  <si>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</si>
  <si>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</si>
  <si>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</si>
  <si>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</si>
  <si>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</si>
  <si>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</si>
  <si>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</si>
  <si>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</si>
  <si>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</si>
  <si>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</si>
  <si>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</si>
  <si>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</si>
  <si>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</si>
  <si>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</si>
  <si>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</si>
  <si>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</si>
  <si>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</si>
  <si>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</si>
  <si>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</si>
  <si>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</si>
  <si>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</si>
  <si>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</si>
  <si>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</si>
  <si>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</si>
  <si>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</si>
  <si>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</si>
  <si>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</si>
  <si>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</si>
  <si>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</si>
  <si>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</si>
  <si>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</si>
  <si>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</si>
  <si>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</si>
  <si>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</si>
  <si>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</si>
  <si>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</si>
  <si>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</si>
  <si>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</si>
  <si>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</si>
  <si>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</si>
  <si>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</si>
  <si>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</si>
  <si>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</si>
  <si>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</si>
  <si>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</si>
  <si>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</si>
  <si>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</si>
  <si>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</si>
  <si>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</si>
  <si>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</si>
  <si>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</si>
  <si>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</si>
  <si>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</si>
  <si>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</si>
  <si>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</si>
  <si>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</si>
  <si>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</si>
  <si>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</si>
  <si>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</si>
  <si>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</si>
  <si>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</si>
  <si>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</si>
  <si>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</si>
  <si>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</si>
  <si>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</si>
  <si>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</si>
  <si>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</si>
  <si>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</si>
  <si>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</si>
  <si>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</si>
  <si>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</si>
  <si>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</si>
  <si>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</si>
  <si>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</si>
  <si>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</si>
  <si>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</si>
  <si>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</si>
  <si>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</si>
  <si>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</si>
  <si>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</si>
  <si>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</si>
  <si>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</si>
  <si>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</si>
  <si>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</si>
  <si>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</si>
  <si>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</si>
  <si>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</si>
  <si>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</si>
  <si>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</si>
  <si>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</si>
  <si>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</si>
  <si>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</si>
  <si>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</si>
  <si>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</si>
  <si>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</si>
  <si>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</si>
  <si>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</si>
  <si>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</si>
  <si>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</si>
  <si>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</si>
  <si>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</si>
  <si>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</si>
  <si>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</si>
  <si>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</si>
  <si>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</si>
  <si>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</si>
  <si>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</si>
  <si>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</si>
  <si>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</si>
  <si>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</si>
  <si>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</si>
  <si>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</si>
  <si>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</si>
  <si>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</si>
  <si>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</si>
  <si>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</si>
  <si>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</si>
  <si>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</si>
  <si>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</si>
  <si>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</si>
  <si>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</si>
  <si>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</si>
  <si>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</si>
  <si>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</si>
  <si>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</si>
  <si>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</si>
  <si>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</si>
  <si>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</si>
  <si>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</si>
  <si>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</si>
  <si>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</si>
  <si>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</si>
  <si>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</si>
  <si>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</si>
  <si>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</si>
  <si>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</si>
  <si>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</si>
  <si>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</si>
  <si>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</si>
  <si>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</si>
  <si>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</si>
  <si>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</si>
  <si>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</si>
  <si>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</si>
  <si>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</si>
  <si>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</si>
  <si>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</si>
  <si>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</si>
  <si>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</si>
  <si>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</si>
  <si>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</si>
  <si>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</si>
  <si>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</si>
  <si>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</si>
  <si>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</si>
  <si>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</si>
  <si>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</si>
  <si>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</si>
  <si>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</si>
  <si>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</si>
  <si>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</si>
  <si>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</si>
  <si>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</si>
  <si>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</si>
  <si>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</si>
  <si>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</si>
  <si>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</si>
  <si>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</si>
  <si>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</si>
  <si>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</si>
  <si>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</si>
  <si>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</si>
  <si>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</si>
  <si>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</si>
  <si>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</si>
  <si>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</si>
  <si>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</si>
  <si>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</si>
  <si>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</si>
  <si>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</si>
  <si>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</si>
  <si>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</si>
  <si>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</si>
  <si>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</si>
  <si>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</si>
  <si>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</si>
  <si>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</si>
  <si>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</si>
  <si>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</si>
  <si>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</si>
  <si>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</si>
  <si>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</si>
  <si>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</si>
  <si>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</si>
  <si>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</si>
  <si>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</si>
  <si>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</si>
  <si>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</si>
  <si>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</si>
  <si>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</si>
  <si>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</si>
  <si>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</si>
  <si>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</si>
  <si>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</si>
  <si>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</si>
  <si>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</si>
  <si>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</si>
  <si>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</si>
  <si>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</si>
  <si>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</si>
  <si>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</si>
  <si>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</si>
  <si>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</si>
  <si>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</si>
  <si>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</si>
  <si>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</si>
  <si>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</si>
  <si>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</si>
  <si>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</si>
  <si>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</si>
  <si>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</si>
  <si>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</si>
  <si>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</si>
  <si>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</si>
  <si>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</si>
  <si>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</si>
  <si>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</si>
  <si>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</si>
  <si>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</si>
  <si>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</si>
  <si>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</si>
  <si>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</si>
  <si>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</si>
  <si>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</si>
  <si>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</si>
  <si>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</si>
  <si>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</si>
  <si>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</si>
  <si>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</si>
  <si>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</si>
  <si>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</si>
  <si>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</si>
  <si>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</si>
  <si>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</si>
  <si>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</si>
  <si>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</si>
  <si>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</si>
  <si>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</si>
  <si>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</si>
  <si>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</si>
  <si>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</si>
  <si>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</si>
  <si>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</si>
  <si>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</si>
  <si>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</si>
  <si>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</si>
  <si>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</si>
  <si>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</si>
  <si>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</si>
  <si>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</si>
  <si>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</si>
  <si>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</si>
  <si>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</si>
  <si>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</si>
  <si>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</si>
  <si>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</si>
  <si>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</si>
  <si>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</si>
  <si>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</si>
  <si>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</si>
  <si>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</si>
  <si>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</si>
  <si>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</si>
  <si>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</si>
  <si>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</si>
  <si>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</si>
  <si>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</si>
  <si>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</si>
  <si>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</si>
  <si>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</si>
  <si>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</si>
  <si>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</si>
  <si>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</si>
  <si>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</si>
  <si>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</si>
  <si>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</si>
  <si>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</si>
  <si>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</si>
  <si>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</si>
  <si>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</si>
  <si>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</si>
  <si>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</si>
  <si>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</si>
  <si>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</si>
  <si>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</si>
  <si>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</si>
  <si>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</si>
  <si>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</si>
  <si>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</si>
  <si>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</si>
  <si>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</si>
  <si>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</si>
  <si>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</si>
  <si>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</si>
  <si>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</si>
  <si>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</si>
  <si>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</si>
  <si>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</si>
  <si>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</si>
  <si>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</si>
  <si>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</si>
  <si>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</si>
  <si>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</si>
  <si>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</si>
  <si>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</si>
  <si>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</si>
  <si>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</si>
  <si>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</si>
  <si>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</si>
  <si>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</si>
  <si>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</si>
  <si>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</si>
  <si>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</si>
  <si>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</si>
  <si>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</si>
  <si>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</si>
  <si>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</si>
  <si>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</si>
  <si>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</si>
  <si>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</si>
  <si>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</si>
  <si>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</si>
  <si>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</si>
  <si>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</si>
  <si>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</si>
  <si>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</si>
  <si>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</si>
  <si>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</si>
  <si>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</si>
  <si>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</si>
  <si>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</si>
  <si>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</si>
  <si>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</si>
  <si>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</si>
  <si>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</si>
  <si>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</si>
  <si>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</si>
  <si>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</si>
  <si>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</si>
  <si>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</si>
  <si>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</si>
  <si>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</si>
  <si>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</si>
  <si>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</si>
  <si>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</si>
  <si>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</si>
  <si>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</si>
  <si>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</si>
  <si>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</si>
  <si>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</si>
  <si>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</si>
  <si>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</si>
  <si>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</si>
  <si>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</si>
  <si>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</si>
  <si>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</si>
  <si>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</si>
  <si>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</si>
  <si>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</si>
  <si>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</si>
  <si>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</si>
  <si>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</si>
  <si>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</si>
  <si>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</si>
  <si>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</si>
  <si>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</si>
  <si>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</si>
  <si>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</si>
  <si>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</si>
  <si>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</si>
  <si>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</si>
  <si>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</si>
  <si>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</si>
  <si>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</si>
  <si>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</si>
  <si>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</si>
  <si>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</si>
  <si>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</si>
  <si>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</si>
  <si>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</si>
  <si>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</si>
  <si>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</si>
  <si>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</si>
  <si>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</si>
  <si>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</si>
  <si>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</si>
  <si>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</si>
  <si>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</si>
  <si>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</si>
  <si>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</si>
  <si>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</si>
  <si>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</si>
  <si>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</si>
  <si>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</si>
  <si>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</si>
  <si>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</si>
  <si>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</si>
  <si>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</si>
  <si>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</si>
  <si>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</si>
  <si>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</si>
  <si>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</si>
  <si>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</si>
  <si>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</si>
  <si>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</si>
  <si>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</si>
  <si>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</si>
  <si>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</si>
  <si>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</si>
  <si>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</si>
  <si>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</si>
  <si>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</si>
  <si>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</si>
  <si>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</si>
  <si>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</si>
  <si>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</si>
  <si>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</si>
  <si>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</si>
  <si>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</si>
  <si>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</si>
  <si>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</si>
  <si>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</si>
  <si>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</si>
  <si>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</si>
  <si>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</si>
  <si>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</si>
  <si>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</si>
  <si>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</si>
  <si>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</si>
  <si>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</si>
  <si>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</si>
  <si>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</si>
  <si>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</si>
  <si>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</si>
  <si>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</si>
  <si>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</si>
  <si>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</si>
  <si>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</si>
  <si>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</si>
  <si>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</si>
  <si>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</si>
  <si>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</si>
  <si>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</si>
  <si>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</si>
  <si>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</si>
  <si>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</si>
  <si>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</si>
  <si>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</si>
  <si>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</si>
  <si>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</si>
  <si>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</si>
  <si>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</si>
  <si>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</si>
  <si>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</si>
  <si>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</si>
  <si>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</si>
  <si>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</si>
  <si>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</si>
  <si>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</si>
  <si>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</si>
  <si>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</si>
  <si>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</si>
  <si>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</si>
  <si>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</si>
  <si>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</si>
  <si>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</si>
  <si>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</si>
  <si>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</si>
  <si>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</si>
  <si>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</si>
  <si>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</si>
  <si>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</si>
  <si>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</si>
  <si>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</si>
  <si>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</si>
  <si>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</si>
  <si>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</si>
  <si>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</si>
  <si>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</si>
  <si>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</si>
  <si>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</si>
  <si>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</si>
  <si>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</si>
  <si>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</si>
  <si>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</si>
  <si>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</si>
  <si>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</si>
  <si>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</si>
  <si>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</si>
  <si>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</si>
  <si>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</si>
  <si>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</si>
  <si>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</si>
  <si>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</si>
  <si>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</si>
  <si>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</si>
  <si>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</si>
  <si>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</si>
  <si>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</si>
  <si>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</si>
  <si>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</si>
  <si>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</si>
  <si>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</si>
  <si>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</si>
  <si>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</si>
  <si>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</si>
  <si>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</si>
  <si>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</si>
  <si>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</si>
  <si>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</si>
  <si>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</si>
  <si>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</si>
  <si>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</si>
  <si>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</si>
  <si>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</si>
  <si>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</si>
  <si>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</si>
  <si>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</si>
  <si>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</si>
  <si>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</si>
  <si>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</si>
  <si>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</si>
  <si>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</si>
  <si>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</si>
  <si>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</si>
  <si>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</si>
  <si>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</si>
  <si>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</si>
  <si>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</si>
  <si>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</si>
  <si>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</si>
  <si>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</si>
  <si>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</si>
  <si>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</si>
  <si>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</si>
  <si>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</si>
  <si>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</si>
  <si>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</si>
  <si>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</si>
  <si>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</si>
  <si>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</si>
  <si>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</si>
  <si>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</si>
  <si>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</si>
  <si>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</si>
  <si>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</si>
  <si>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</si>
  <si>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</si>
  <si>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</si>
  <si>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</si>
  <si>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</si>
  <si>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</si>
  <si>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</si>
  <si>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</si>
  <si>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</si>
  <si>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</si>
  <si>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</si>
  <si>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</si>
  <si>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</si>
  <si>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</si>
  <si>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</si>
  <si>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</si>
  <si>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</si>
  <si>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</si>
  <si>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</si>
  <si>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</si>
  <si>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</si>
  <si>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</si>
  <si>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</si>
  <si>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</si>
  <si>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</si>
  <si>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</si>
  <si>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</si>
  <si>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</si>
  <si>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</si>
  <si>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</si>
  <si>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</si>
  <si>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</si>
  <si>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</si>
  <si>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</si>
  <si>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</si>
  <si>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</si>
  <si>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</si>
  <si>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</si>
  <si>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</si>
  <si>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</si>
  <si>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</si>
  <si>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</si>
  <si>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</si>
  <si>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</si>
  <si>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</si>
  <si>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</si>
  <si>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</si>
  <si>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</si>
  <si>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</si>
  <si>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</si>
  <si>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</si>
  <si>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</si>
  <si>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</si>
  <si>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</si>
  <si>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</si>
  <si>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</si>
  <si>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</si>
  <si>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</si>
  <si>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</si>
  <si>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</si>
  <si>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</si>
  <si>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</si>
  <si>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</si>
  <si>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</si>
  <si>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</si>
  <si>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</si>
  <si>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</si>
  <si>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</si>
  <si>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</si>
  <si>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</si>
  <si>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</si>
  <si>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</si>
  <si>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</si>
  <si>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</si>
  <si>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</si>
  <si>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</si>
  <si>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</si>
  <si>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</si>
  <si>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</si>
  <si>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</si>
  <si>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</si>
  <si>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</si>
  <si>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</si>
  <si>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</si>
  <si>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</si>
  <si>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</si>
  <si>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</si>
  <si>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</si>
  <si>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</si>
  <si>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</si>
  <si>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</si>
  <si>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</si>
  <si>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</si>
  <si>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</si>
  <si>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</si>
  <si>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</si>
  <si>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</si>
  <si>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</si>
  <si>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</si>
  <si>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</si>
  <si>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</si>
  <si>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</si>
  <si>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</si>
  <si>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</si>
  <si>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</si>
  <si>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</si>
  <si>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</si>
  <si>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</si>
  <si>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</si>
  <si>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</si>
  <si>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</si>
  <si>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</si>
  <si>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</si>
  <si>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</si>
  <si>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</si>
  <si>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</si>
  <si>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</si>
  <si>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</si>
  <si>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</si>
  <si>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</si>
  <si>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</si>
  <si>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</si>
  <si>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</si>
  <si>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</si>
  <si>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</si>
  <si>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</si>
  <si>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</si>
  <si>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</si>
  <si>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</si>
  <si>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</si>
  <si>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</si>
  <si>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</si>
  <si>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</si>
  <si>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</si>
  <si>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</si>
  <si>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</si>
  <si>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</si>
  <si>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</si>
  <si>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</si>
  <si>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</si>
  <si>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</si>
  <si>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</si>
  <si>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</si>
  <si>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</si>
  <si>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</si>
  <si>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</si>
  <si>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</si>
  <si>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</si>
  <si>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</si>
  <si>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</si>
  <si>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</si>
  <si>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</si>
  <si>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</si>
  <si>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</si>
  <si>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</si>
  <si>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</si>
  <si>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</si>
  <si>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</si>
  <si>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</si>
  <si>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</si>
  <si>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</si>
  <si>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</si>
  <si>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</si>
  <si>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</si>
  <si>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</si>
  <si>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</si>
  <si>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</si>
  <si>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</si>
  <si>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</si>
  <si>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</si>
  <si>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</si>
  <si>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</si>
  <si>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</si>
  <si>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</si>
  <si>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</si>
  <si>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</si>
  <si>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</si>
  <si>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</si>
  <si>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</si>
  <si>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</si>
  <si>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</si>
  <si>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</si>
  <si>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</si>
  <si>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</si>
  <si>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</si>
  <si>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</si>
  <si>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</si>
  <si>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</si>
  <si>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</si>
  <si>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</si>
  <si>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</si>
  <si>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</si>
  <si>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</si>
  <si>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</si>
  <si>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</si>
  <si>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</si>
  <si>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</si>
  <si>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</si>
  <si>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</si>
  <si>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</si>
  <si>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</si>
  <si>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</si>
  <si>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</si>
  <si>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</si>
  <si>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</si>
  <si>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</si>
  <si>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</si>
  <si>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</si>
  <si>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</si>
  <si>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</si>
  <si>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</si>
  <si>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</si>
  <si>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</si>
  <si>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</si>
  <si>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</si>
  <si>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</si>
  <si>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</si>
  <si>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</si>
  <si>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</si>
  <si>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</si>
  <si>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</si>
  <si>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</si>
  <si>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</si>
  <si>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</si>
  <si>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</si>
  <si>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</si>
  <si>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</si>
  <si>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</si>
  <si>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</si>
  <si>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</si>
  <si>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</si>
  <si>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</si>
  <si>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</si>
  <si>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</si>
  <si>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</si>
  <si>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</si>
  <si>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</si>
  <si>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</si>
  <si>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</si>
  <si>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</si>
  <si>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</si>
  <si>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</si>
  <si>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</si>
  <si>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</si>
  <si>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</si>
  <si>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</si>
  <si>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</si>
  <si>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</si>
  <si>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</si>
  <si>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</si>
  <si>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</si>
  <si>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</si>
  <si>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</si>
  <si>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</si>
  <si>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</si>
  <si>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</si>
  <si>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</si>
  <si>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</si>
  <si>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</si>
  <si>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</si>
  <si>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</si>
  <si>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</si>
  <si>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</si>
  <si>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</si>
  <si>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</si>
  <si>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</si>
  <si>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</si>
  <si>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</si>
  <si>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</si>
  <si>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</si>
  <si>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</si>
  <si>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</si>
  <si>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</si>
  <si>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</si>
  <si>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</si>
  <si>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</si>
  <si>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</si>
  <si>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</si>
  <si>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</si>
  <si>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</si>
  <si>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</si>
  <si>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</si>
  <si>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</si>
  <si>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</si>
  <si>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</si>
  <si>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</si>
  <si>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</si>
  <si>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</si>
  <si>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</si>
  <si>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</si>
  <si>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</si>
  <si>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</si>
  <si>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</si>
  <si>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</si>
  <si>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</si>
  <si>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</si>
  <si>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</si>
  <si>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</si>
  <si>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</si>
  <si>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</si>
  <si>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</si>
  <si>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</si>
  <si>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</si>
  <si>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</si>
  <si>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</si>
  <si>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</si>
  <si>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</si>
  <si>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</si>
  <si>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</si>
  <si>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</si>
  <si>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</si>
  <si>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</si>
  <si>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</si>
  <si>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</si>
  <si>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</si>
  <si>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</si>
  <si>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</si>
  <si>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</si>
  <si>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</si>
  <si>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</si>
  <si>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</si>
  <si>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</si>
  <si>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</si>
  <si>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</si>
  <si>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</si>
  <si>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</si>
  <si>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</si>
  <si>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</si>
  <si>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</si>
  <si>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</si>
  <si>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</si>
  <si>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</si>
  <si>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</si>
  <si>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</si>
  <si>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</si>
  <si>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</si>
  <si>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</si>
  <si>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</si>
  <si>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</si>
  <si>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</si>
  <si>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</si>
  <si>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</si>
  <si>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</si>
  <si>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</si>
  <si>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</si>
  <si>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</si>
  <si>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</si>
  <si>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</si>
  <si>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</si>
  <si>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</si>
  <si>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</si>
  <si>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</si>
  <si>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</si>
  <si>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</si>
  <si>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</si>
  <si>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</si>
  <si>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</si>
  <si>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</si>
  <si>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</si>
  <si>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</si>
  <si>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</si>
  <si>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</si>
  <si>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</si>
  <si>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</si>
  <si>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</si>
  <si>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</si>
  <si>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</si>
  <si>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</si>
  <si>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</si>
  <si>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</si>
  <si>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</si>
  <si>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</si>
  <si>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</si>
  <si>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</si>
  <si>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</si>
  <si>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</si>
  <si>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</si>
  <si>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</si>
  <si>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</si>
  <si>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</si>
  <si>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</si>
  <si>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</si>
  <si>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</si>
  <si>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</si>
  <si>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</si>
  <si>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</si>
  <si>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</si>
  <si>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</si>
  <si>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</si>
  <si>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</si>
  <si>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</si>
  <si>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</si>
  <si>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</si>
  <si>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</si>
  <si>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</si>
  <si>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</si>
  <si>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</si>
  <si>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</si>
  <si>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</si>
  <si>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</si>
  <si>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</si>
  <si>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</si>
  <si>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</si>
  <si>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</si>
  <si>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</si>
  <si>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</si>
  <si>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</si>
  <si>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</si>
  <si>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</si>
  <si>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</si>
  <si>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</si>
  <si>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</si>
  <si>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</si>
  <si>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</si>
  <si>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</si>
  <si>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</si>
  <si>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</si>
  <si>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</si>
  <si>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</si>
  <si>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</si>
  <si>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</si>
  <si>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</si>
  <si>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</si>
  <si>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</si>
  <si>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</si>
  <si>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</si>
  <si>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</si>
  <si>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</si>
  <si>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</si>
  <si>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</si>
  <si>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</si>
  <si>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</si>
  <si>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</si>
  <si>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</si>
  <si>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</si>
  <si>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</si>
  <si>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</si>
  <si>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</si>
  <si>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</si>
  <si>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</si>
  <si>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</si>
  <si>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</si>
  <si>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</si>
  <si>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</si>
  <si>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</si>
  <si>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</si>
  <si>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</si>
  <si>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</si>
  <si>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</si>
  <si>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</si>
  <si>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</si>
  <si>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</si>
  <si>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</si>
  <si>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</si>
  <si>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</si>
  <si>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</si>
  <si>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</si>
  <si>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</si>
  <si>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</si>
  <si>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</si>
  <si>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</si>
  <si>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</si>
  <si>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</si>
  <si>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</si>
  <si>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</si>
  <si>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</si>
  <si>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</si>
  <si>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</si>
  <si>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</si>
  <si>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</si>
  <si>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</si>
  <si>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</si>
  <si>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</si>
  <si>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</si>
  <si>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</si>
  <si>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</si>
  <si>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</si>
  <si>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</si>
  <si>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</si>
  <si>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</si>
  <si>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</si>
  <si>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</si>
  <si>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</si>
  <si>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</si>
  <si>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</si>
  <si>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</si>
  <si>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</si>
  <si>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</si>
  <si>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</si>
  <si>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</si>
  <si>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</si>
  <si>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</si>
  <si>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</si>
  <si>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</si>
  <si>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</si>
  <si>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</si>
  <si>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</si>
  <si>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</si>
  <si>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</si>
  <si>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</si>
  <si>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</si>
  <si>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</si>
  <si>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</si>
  <si>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</si>
  <si>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</si>
  <si>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</si>
  <si>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</si>
  <si>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</si>
  <si>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</si>
  <si>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</si>
  <si>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</si>
  <si>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</si>
  <si>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</si>
  <si>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</si>
  <si>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</si>
  <si>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</si>
  <si>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</si>
  <si>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</si>
  <si>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</si>
  <si>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</si>
  <si>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</si>
  <si>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</si>
  <si>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</si>
  <si>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</si>
  <si>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</si>
  <si>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</si>
  <si>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</si>
  <si>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</si>
  <si>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</si>
  <si>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</si>
  <si>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</si>
  <si>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</si>
  <si>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</si>
  <si>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</si>
  <si>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</si>
  <si>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</si>
  <si>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</si>
  <si>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</si>
  <si>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</si>
  <si>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</si>
  <si>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</si>
  <si>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</si>
  <si>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</si>
  <si>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</si>
  <si>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</si>
  <si>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</si>
  <si>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</si>
  <si>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</si>
  <si>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</si>
  <si>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</si>
  <si>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</si>
  <si>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</si>
  <si>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</si>
  <si>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</si>
  <si>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</si>
  <si>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</si>
  <si>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</si>
  <si>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</si>
  <si>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</si>
  <si>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</si>
  <si>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</si>
  <si>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</si>
  <si>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</si>
  <si>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</si>
  <si>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</si>
  <si>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</si>
  <si>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</si>
  <si>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</si>
  <si>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</si>
  <si>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</si>
  <si>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</si>
  <si>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</si>
  <si>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</si>
  <si>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</si>
  <si>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</si>
  <si>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</si>
  <si>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</si>
  <si>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</si>
  <si>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</si>
  <si>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</si>
  <si>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</si>
  <si>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</si>
  <si>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</si>
  <si>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</si>
  <si>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</si>
  <si>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</si>
  <si>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</si>
  <si>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</si>
  <si>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</si>
  <si>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</si>
  <si>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</si>
  <si>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</si>
  <si>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</si>
  <si>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</si>
  <si>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</si>
  <si>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</si>
  <si>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</si>
  <si>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</si>
  <si>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</si>
  <si>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</si>
  <si>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</si>
  <si>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</si>
  <si>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</si>
  <si>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</si>
  <si>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</si>
  <si>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</si>
  <si>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</si>
  <si>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</si>
  <si>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</si>
  <si>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</si>
  <si>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</si>
  <si>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</si>
  <si>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</si>
  <si>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</si>
  <si>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</si>
  <si>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</si>
  <si>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</si>
  <si>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</si>
  <si>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</si>
  <si>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</si>
  <si>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</si>
  <si>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</si>
  <si>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</si>
  <si>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</si>
  <si>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</si>
  <si>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</si>
  <si>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</si>
  <si>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</si>
  <si>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</si>
  <si>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</si>
  <si>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</si>
  <si>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</si>
  <si>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</si>
  <si>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</si>
  <si>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</si>
  <si>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</si>
  <si>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</si>
  <si>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</si>
  <si>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</si>
  <si>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</si>
  <si>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</si>
  <si>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</si>
  <si>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</si>
  <si>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</si>
  <si>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</si>
  <si>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</si>
  <si>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</si>
  <si>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</si>
  <si>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</si>
  <si>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</si>
  <si>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</si>
  <si>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</si>
  <si>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</si>
  <si>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</si>
  <si>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</si>
  <si>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</si>
  <si>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</si>
  <si>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</si>
  <si>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</si>
  <si>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</si>
  <si>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</si>
  <si>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</si>
  <si>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</si>
  <si>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</si>
  <si>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</si>
  <si>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</si>
  <si>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</si>
  <si>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</si>
  <si>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</si>
  <si>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</si>
  <si>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</si>
  <si>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</si>
  <si>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</si>
  <si>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</si>
  <si>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</si>
  <si>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</si>
  <si>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</si>
  <si>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</si>
  <si>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</si>
  <si>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</si>
  <si>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</si>
  <si>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</si>
  <si>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</si>
  <si>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</si>
  <si>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</si>
  <si>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</si>
  <si>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</si>
  <si>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</si>
  <si>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</si>
  <si>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</si>
  <si>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</si>
  <si>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</si>
  <si>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</si>
  <si>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</si>
  <si>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</si>
  <si>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</si>
  <si>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</si>
  <si>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</si>
  <si>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</si>
  <si>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</si>
  <si>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</si>
  <si>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</si>
  <si>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</si>
  <si>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</si>
  <si>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</si>
  <si>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</si>
  <si>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</si>
  <si>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</si>
  <si>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</si>
  <si>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</si>
  <si>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</si>
  <si>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</si>
  <si>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</si>
  <si>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</si>
  <si>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</si>
  <si>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</si>
  <si>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</si>
  <si>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</si>
  <si>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</si>
  <si>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</si>
  <si>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</si>
  <si>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</si>
  <si>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</si>
  <si>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</si>
  <si>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</si>
  <si>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</si>
  <si>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</si>
  <si>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</si>
  <si>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</si>
  <si>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</si>
  <si>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</si>
  <si>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</si>
  <si>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</si>
  <si>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</si>
  <si>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</si>
  <si>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</si>
  <si>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</si>
  <si>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</si>
  <si>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</si>
  <si>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</si>
  <si>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</si>
  <si>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</si>
  <si>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</si>
  <si>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</si>
  <si>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</si>
  <si>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</si>
  <si>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</si>
  <si>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</si>
  <si>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</si>
  <si>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</si>
  <si>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</si>
  <si>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</si>
  <si>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</si>
  <si>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</si>
  <si>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</si>
  <si>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</si>
  <si>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</si>
  <si>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</si>
  <si>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</si>
  <si>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</si>
  <si>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</si>
  <si>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</si>
  <si>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</si>
  <si>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</si>
  <si>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</si>
  <si>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</si>
  <si>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</si>
  <si>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</si>
  <si>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</si>
  <si>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</si>
  <si>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</si>
  <si>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</si>
  <si>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</si>
  <si>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</si>
  <si>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</si>
  <si>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</si>
  <si>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</si>
  <si>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</si>
  <si>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</si>
  <si>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</si>
  <si>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</si>
  <si>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</si>
  <si>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</si>
  <si>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</si>
  <si>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</si>
  <si>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</si>
  <si>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</si>
  <si>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</si>
  <si>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</si>
  <si>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</si>
  <si>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</si>
  <si>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</si>
  <si>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</si>
  <si>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</si>
  <si>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</si>
  <si>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</si>
  <si>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</si>
  <si>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</si>
  <si>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</si>
  <si>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</si>
  <si>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</si>
  <si>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</si>
  <si>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</si>
  <si>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</si>
  <si>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</si>
  <si>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</si>
  <si>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</si>
  <si>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</si>
  <si>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</si>
  <si>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</si>
  <si>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</si>
  <si>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</si>
  <si>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</si>
  <si>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</si>
  <si>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</si>
  <si>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</si>
  <si>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</si>
  <si>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</si>
  <si>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</si>
  <si>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</si>
  <si>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</si>
  <si>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</si>
  <si>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</si>
  <si>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</si>
  <si>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</si>
  <si>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</si>
  <si>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</si>
  <si>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</si>
  <si>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</si>
  <si>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</si>
  <si>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</si>
  <si>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</si>
  <si>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</si>
  <si>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</si>
  <si>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</si>
  <si>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</si>
  <si>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</si>
  <si>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</si>
  <si>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</si>
  <si>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</si>
  <si>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</si>
  <si>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</si>
  <si>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</si>
  <si>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</si>
  <si>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</si>
  <si>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</si>
  <si>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</si>
  <si>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</si>
  <si>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</si>
  <si>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</si>
  <si>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</si>
  <si>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</si>
  <si>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</si>
  <si>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</si>
  <si>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</si>
  <si>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</si>
  <si>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</si>
  <si>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</si>
  <si>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</si>
  <si>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</si>
  <si>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</si>
  <si>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</si>
  <si>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</si>
  <si>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</si>
  <si>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</si>
  <si>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</si>
  <si>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</si>
  <si>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</si>
  <si>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</si>
  <si>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</si>
  <si>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</si>
  <si>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</si>
  <si>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</si>
  <si>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</si>
  <si>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</si>
  <si>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</si>
  <si>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</si>
  <si>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</si>
  <si>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</si>
  <si>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</si>
  <si>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</si>
  <si>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</si>
  <si>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</si>
  <si>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</si>
  <si>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</si>
  <si>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</si>
  <si>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</si>
  <si>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</si>
  <si>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</si>
  <si>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</si>
  <si>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</si>
  <si>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</si>
  <si>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</si>
  <si>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</si>
  <si>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</si>
  <si>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</si>
  <si>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</si>
  <si>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</si>
  <si>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</si>
  <si>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</si>
  <si>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</si>
  <si>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</si>
  <si>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</si>
  <si>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</si>
  <si>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</si>
  <si>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</si>
  <si>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</si>
  <si>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</si>
  <si>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</si>
  <si>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</si>
  <si>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</si>
  <si>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</si>
  <si>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</si>
  <si>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</si>
  <si>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</si>
  <si>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</si>
  <si>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</si>
  <si>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</si>
  <si>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</si>
  <si>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</si>
  <si>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</si>
  <si>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</si>
  <si>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</si>
  <si>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</si>
  <si>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</si>
  <si>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</si>
  <si>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</si>
  <si>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</si>
  <si>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</si>
  <si>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</si>
  <si>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</si>
  <si>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</si>
  <si>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</si>
  <si>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</si>
  <si>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</si>
  <si>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</si>
  <si>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</si>
  <si>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</si>
  <si>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</si>
  <si>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</si>
  <si>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</si>
  <si>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</si>
  <si>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</si>
  <si>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</si>
  <si>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</si>
  <si>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</si>
  <si>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</si>
  <si>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</si>
  <si>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</si>
  <si>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</si>
  <si>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</si>
  <si>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</si>
  <si>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</si>
  <si>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</si>
  <si>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</si>
  <si>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</si>
  <si>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</si>
  <si>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</si>
  <si>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</si>
  <si>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</si>
  <si>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</si>
  <si>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</si>
  <si>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</si>
  <si>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</si>
  <si>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</si>
  <si>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</si>
  <si>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</si>
  <si>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</si>
  <si>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</si>
  <si>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</si>
  <si>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</si>
  <si>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</si>
  <si>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</si>
  <si>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</si>
  <si>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</si>
  <si>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</si>
  <si>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</si>
  <si>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</si>
  <si>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</si>
  <si>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</si>
  <si>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</si>
  <si>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</si>
  <si>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</si>
  <si>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</si>
  <si>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</si>
  <si>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</si>
  <si>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</si>
  <si>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</si>
  <si>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</si>
  <si>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</si>
  <si>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</si>
  <si>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</si>
  <si>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</si>
  <si>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</si>
  <si>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</si>
  <si>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</si>
  <si>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</si>
  <si>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</si>
  <si>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</si>
  <si>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</si>
  <si>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</si>
  <si>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</si>
  <si>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</si>
  <si>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</si>
  <si>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</si>
  <si>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</si>
  <si>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</si>
  <si>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</si>
  <si>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</si>
  <si>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</si>
  <si>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</si>
  <si>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</si>
  <si>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</si>
  <si>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</si>
  <si>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</si>
  <si>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</si>
  <si>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</si>
  <si>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</si>
  <si>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</si>
  <si>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</si>
  <si>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</si>
  <si>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</si>
  <si>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</si>
  <si>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</si>
  <si>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</si>
  <si>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</si>
  <si>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</si>
  <si>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</si>
  <si>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</si>
  <si>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</si>
  <si>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</si>
  <si>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</si>
  <si>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</si>
  <si>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</si>
  <si>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</si>
  <si>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</si>
  <si>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</si>
  <si>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</si>
  <si>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</si>
  <si>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</si>
  <si>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</si>
  <si>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</si>
  <si>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</si>
  <si>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</si>
  <si>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</si>
  <si>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</si>
  <si>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</si>
  <si>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</si>
  <si>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</si>
  <si>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</si>
  <si>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</si>
  <si>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</si>
  <si>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</si>
  <si>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</si>
  <si>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</si>
  <si>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</si>
  <si>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</si>
  <si>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</si>
  <si>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</si>
  <si>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</si>
  <si>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</si>
  <si>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</si>
  <si>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</si>
  <si>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</si>
  <si>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</si>
  <si>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</si>
  <si>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</si>
  <si>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</si>
  <si>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</si>
  <si>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</si>
  <si>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</si>
  <si>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</si>
  <si>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</si>
  <si>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</si>
  <si>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</si>
  <si>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</si>
  <si>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</si>
  <si>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</si>
  <si>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</si>
  <si>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</si>
  <si>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</si>
  <si>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</si>
  <si>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</si>
  <si>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</si>
  <si>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</si>
  <si>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</si>
  <si>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</si>
  <si>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</si>
  <si>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</si>
  <si>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</si>
  <si>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</si>
  <si>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</si>
  <si>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</si>
  <si>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</si>
  <si>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</si>
  <si>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</si>
  <si>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</si>
  <si>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</si>
  <si>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</si>
  <si>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</si>
  <si>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</si>
  <si>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</si>
  <si>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</si>
  <si>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</si>
  <si>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</si>
  <si>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</si>
  <si>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</si>
  <si>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</si>
  <si>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</si>
  <si>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</si>
  <si>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</si>
  <si>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</si>
  <si>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</si>
  <si>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</si>
  <si>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</si>
  <si>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</si>
  <si>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</si>
  <si>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</si>
  <si>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</si>
  <si>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</si>
  <si>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</si>
  <si>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</si>
  <si>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</si>
  <si>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</si>
  <si>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</si>
  <si>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</si>
  <si>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</si>
  <si>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</si>
  <si>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</si>
  <si>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</si>
  <si>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</si>
  <si>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</si>
  <si>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</si>
  <si>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</si>
  <si>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</si>
  <si>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</si>
  <si>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</si>
  <si>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</si>
  <si>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</si>
  <si>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</si>
  <si>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</si>
  <si>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</si>
  <si>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</si>
  <si>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</si>
  <si>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</si>
  <si>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</si>
  <si>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</si>
  <si>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</si>
  <si>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</si>
  <si>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</si>
  <si>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</si>
  <si>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</si>
  <si>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</si>
  <si>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</si>
  <si>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</si>
  <si>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</si>
  <si>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</si>
  <si>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</si>
  <si>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</si>
  <si>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</si>
  <si>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</si>
  <si>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</si>
  <si>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</si>
  <si>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</si>
  <si>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</si>
  <si>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</si>
  <si>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</si>
  <si>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</si>
  <si>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</si>
  <si>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</si>
  <si>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</si>
  <si>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</si>
  <si>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</si>
  <si>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</si>
  <si>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</si>
  <si>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</si>
  <si>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</si>
  <si>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</si>
  <si>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</si>
  <si>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</si>
  <si>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</si>
  <si>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</si>
  <si>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</si>
  <si>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</si>
  <si>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</si>
  <si>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</si>
  <si>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</si>
  <si>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</si>
  <si>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</si>
  <si>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</si>
  <si>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</si>
  <si>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</si>
  <si>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</si>
  <si>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</si>
  <si>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</si>
  <si>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</si>
  <si>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</si>
  <si>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</si>
  <si>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</si>
  <si>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</si>
  <si>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</si>
  <si>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</si>
  <si>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</si>
  <si>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</si>
  <si>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</si>
  <si>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</si>
  <si>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</si>
  <si>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</si>
  <si>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</si>
  <si>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</si>
  <si>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</si>
  <si>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</si>
  <si>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</si>
  <si>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</si>
  <si>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</si>
  <si>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</si>
  <si>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</si>
  <si>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</si>
  <si>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</si>
  <si>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</si>
  <si>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</si>
  <si>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</si>
  <si>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</si>
  <si>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</si>
  <si>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</si>
  <si>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</si>
  <si>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</si>
  <si>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</si>
  <si>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</si>
  <si>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</si>
  <si>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</si>
  <si>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</si>
  <si>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</si>
  <si>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</si>
  <si>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</si>
  <si>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</si>
  <si>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</si>
  <si>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</si>
  <si>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</si>
  <si>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</si>
  <si>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</si>
  <si>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</si>
  <si>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</si>
  <si>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</si>
  <si>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</si>
  <si>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</si>
  <si>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</si>
  <si>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</si>
  <si>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</si>
  <si>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</si>
  <si>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</si>
  <si>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</si>
  <si>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</si>
  <si>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</si>
  <si>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</si>
  <si>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</si>
  <si>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</si>
  <si>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</si>
  <si>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</si>
  <si>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</si>
  <si>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</si>
  <si>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</si>
  <si>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</si>
  <si>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</si>
  <si>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</si>
  <si>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</si>
  <si>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</si>
  <si>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</si>
  <si>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</si>
  <si>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</si>
  <si>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</si>
  <si>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</si>
  <si>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</si>
  <si>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</si>
  <si>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</si>
  <si>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</si>
  <si>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</si>
  <si>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</si>
  <si>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</si>
  <si>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</si>
  <si>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</si>
  <si>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</si>
  <si>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</si>
  <si>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</si>
  <si>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</si>
  <si>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</si>
  <si>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</si>
  <si>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</si>
  <si>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</si>
  <si>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</si>
  <si>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</si>
  <si>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</si>
  <si>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</si>
  <si>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</si>
  <si>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</si>
  <si>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</si>
  <si>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</si>
  <si>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</si>
  <si>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</si>
  <si>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</si>
  <si>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</si>
  <si>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</si>
  <si>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</si>
  <si>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</si>
  <si>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</si>
  <si>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</si>
  <si>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</si>
  <si>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</si>
  <si>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</si>
  <si>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</si>
  <si>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</si>
  <si>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</si>
  <si>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</si>
  <si>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</si>
  <si>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</si>
  <si>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</si>
  <si>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</si>
  <si>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</si>
  <si>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</si>
  <si>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</si>
  <si>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</si>
  <si>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</si>
  <si>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</si>
  <si>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</si>
  <si>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</si>
  <si>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</si>
  <si>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</si>
  <si>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</si>
  <si>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</si>
  <si>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</si>
  <si>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</si>
  <si>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</si>
  <si>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</si>
  <si>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</si>
  <si>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</si>
  <si>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</si>
  <si>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</si>
  <si>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</si>
  <si>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</si>
  <si>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</si>
  <si>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</si>
  <si>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</si>
  <si>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</si>
  <si>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</si>
  <si>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</si>
  <si>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</si>
  <si>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</si>
  <si>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</si>
  <si>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</si>
  <si>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</si>
  <si>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</si>
  <si>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</si>
  <si>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</si>
  <si>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</si>
  <si>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</si>
  <si>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</si>
  <si>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</si>
  <si>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</si>
  <si>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</si>
  <si>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</si>
  <si>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</si>
  <si>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</si>
  <si>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</si>
  <si>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</si>
  <si>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</si>
  <si>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</si>
  <si>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</si>
  <si>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</si>
  <si>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</si>
  <si>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</si>
  <si>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</si>
  <si>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</si>
  <si>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</si>
  <si>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</si>
  <si>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</si>
  <si>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</si>
  <si>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</si>
  <si>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</si>
  <si>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</si>
  <si>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</si>
  <si>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</si>
  <si>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</si>
  <si>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</si>
  <si>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</si>
  <si>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</si>
  <si>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</si>
  <si>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</si>
  <si>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</si>
  <si>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</si>
  <si>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</si>
  <si>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</si>
  <si>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</si>
  <si>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</si>
  <si>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</si>
  <si>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</si>
  <si>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</si>
  <si>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</si>
  <si>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</si>
  <si>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</si>
  <si>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</si>
  <si>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</si>
  <si>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</si>
  <si>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</si>
  <si>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</si>
  <si>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</si>
  <si>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</si>
  <si>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</si>
  <si>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</si>
  <si>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</si>
  <si>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</si>
  <si>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</si>
  <si>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</si>
  <si>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</si>
  <si>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</si>
  <si>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</si>
  <si>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</si>
  <si>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</si>
  <si>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</si>
  <si>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</si>
  <si>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</si>
  <si>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</si>
  <si>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</si>
  <si>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</si>
  <si>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</si>
  <si>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</si>
  <si>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</si>
  <si>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</si>
  <si>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</si>
  <si>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</si>
  <si>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</si>
  <si>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</si>
  <si>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</si>
  <si>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</si>
  <si>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</si>
  <si>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</si>
  <si>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</si>
  <si>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</si>
  <si>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</si>
  <si>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</si>
  <si>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</si>
  <si>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</si>
  <si>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</si>
  <si>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</si>
  <si>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</si>
  <si>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</si>
  <si>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</si>
  <si>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</si>
  <si>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</si>
  <si>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</si>
  <si>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</si>
  <si>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</si>
  <si>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</si>
  <si>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</si>
  <si>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</si>
  <si>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</si>
  <si>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</si>
  <si>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</si>
  <si>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</si>
  <si>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</si>
  <si>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</si>
  <si>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</si>
  <si>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</si>
  <si>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</si>
  <si>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</si>
  <si>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</si>
  <si>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</si>
  <si>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</si>
  <si>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</si>
  <si>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</si>
  <si>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</si>
  <si>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</si>
  <si>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</si>
  <si>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</si>
  <si>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</si>
  <si>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</si>
  <si>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</si>
  <si>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</si>
  <si>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</si>
  <si>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</si>
  <si>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</si>
  <si>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</si>
  <si>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</si>
  <si>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</si>
  <si>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</si>
  <si>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</si>
  <si>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</si>
  <si>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</si>
  <si>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</si>
  <si>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</si>
  <si>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</si>
  <si>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</si>
  <si>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</si>
  <si>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</si>
  <si>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</si>
  <si>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</si>
  <si>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</si>
  <si>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</si>
  <si>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</si>
  <si>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</si>
  <si>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</si>
  <si>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</si>
  <si>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</si>
  <si>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</si>
  <si>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</si>
  <si>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</si>
  <si>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</si>
  <si>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</si>
  <si>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</si>
  <si>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</si>
  <si>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</si>
  <si>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</si>
  <si>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</si>
  <si>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</si>
  <si>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</si>
  <si>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</si>
  <si>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</si>
  <si>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</si>
  <si>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</si>
  <si>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</si>
  <si>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</si>
  <si>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</si>
  <si>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</si>
  <si>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</si>
  <si>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</si>
  <si>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</si>
  <si>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</si>
  <si>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</si>
  <si>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</si>
  <si>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</si>
  <si>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</si>
  <si>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</si>
  <si>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</si>
  <si>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</si>
  <si>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</si>
  <si>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</si>
  <si>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</si>
  <si>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</si>
  <si>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</si>
  <si>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</si>
  <si>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</si>
  <si>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</si>
  <si>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</si>
  <si>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</si>
  <si>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</si>
  <si>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</si>
  <si>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</si>
  <si>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</si>
  <si>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</si>
  <si>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</si>
  <si>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</si>
  <si>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</si>
  <si>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</si>
  <si>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</si>
  <si>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</si>
  <si>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</si>
  <si>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</si>
  <si>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</si>
  <si>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</si>
  <si>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</si>
  <si>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</si>
  <si>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</si>
  <si>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</si>
  <si>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</si>
  <si>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</si>
  <si>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</si>
  <si>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</si>
  <si>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</si>
  <si>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</si>
  <si>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</si>
  <si>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</si>
  <si>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</si>
  <si>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</si>
  <si>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</si>
  <si>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</si>
  <si>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</si>
  <si>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</si>
  <si>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</si>
  <si>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</si>
  <si>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</si>
  <si>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</si>
  <si>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</si>
  <si>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</si>
  <si>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</si>
  <si>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</si>
  <si>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</si>
  <si>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</si>
  <si>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</si>
  <si>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</si>
  <si>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</si>
  <si>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</si>
  <si>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</si>
  <si>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</si>
  <si>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</si>
  <si>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</si>
  <si>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</si>
  <si>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</si>
  <si>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</si>
  <si>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</si>
  <si>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</si>
  <si>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</si>
  <si>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</si>
  <si>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</si>
  <si>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</si>
  <si>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</si>
  <si>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</si>
  <si>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</si>
  <si>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</si>
  <si>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</si>
  <si>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</si>
  <si>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</si>
  <si>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</si>
  <si>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</si>
  <si>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</si>
  <si>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</si>
  <si>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</si>
  <si>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</si>
  <si>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</si>
  <si>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</si>
  <si>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</si>
  <si>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</si>
  <si>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</si>
  <si>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</si>
  <si>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</si>
  <si>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</si>
  <si>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</si>
  <si>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</si>
  <si>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</si>
  <si>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</si>
  <si>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</si>
  <si>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</si>
  <si>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</si>
  <si>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</si>
  <si>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</si>
  <si>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</si>
  <si>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</si>
  <si>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</si>
  <si>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</si>
  <si>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</si>
  <si>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</si>
  <si>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</si>
  <si>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</si>
  <si>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</si>
  <si>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</si>
  <si>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</si>
  <si>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</si>
  <si>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</si>
  <si>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</si>
  <si>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</si>
  <si>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</si>
  <si>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</si>
  <si>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</si>
  <si>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</si>
  <si>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</si>
  <si>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</si>
  <si>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</si>
  <si>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</si>
  <si>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</si>
  <si>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</si>
  <si>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</si>
  <si>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</si>
  <si>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</si>
  <si>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</si>
  <si>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</si>
  <si>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</si>
  <si>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</si>
  <si>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</si>
  <si>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</si>
  <si>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</si>
  <si>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</si>
  <si>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</si>
  <si>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</si>
  <si>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</si>
  <si>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</si>
  <si>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</si>
  <si>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</si>
  <si>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</si>
  <si>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</si>
  <si>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</si>
  <si>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</si>
  <si>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</si>
  <si>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</si>
  <si>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</si>
  <si>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</si>
  <si>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</si>
  <si>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</si>
  <si>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</si>
  <si>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</si>
  <si>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</si>
  <si>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</si>
  <si>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</si>
  <si>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</si>
  <si>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</si>
  <si>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</si>
  <si>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</si>
  <si>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</si>
  <si>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</si>
  <si>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</si>
  <si>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</si>
  <si>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</si>
  <si>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</si>
  <si>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</si>
  <si>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</si>
  <si>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</si>
  <si>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</si>
  <si>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</si>
  <si>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</si>
  <si>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</si>
  <si>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</si>
  <si>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</si>
  <si>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</si>
  <si>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</si>
  <si>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</si>
  <si>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</si>
  <si>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</si>
  <si>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</si>
  <si>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</si>
  <si>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</si>
  <si>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</si>
  <si>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</si>
  <si>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</si>
  <si>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</si>
  <si>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</si>
  <si>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</si>
  <si>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</si>
  <si>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</si>
  <si>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</si>
  <si>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</si>
  <si>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</si>
  <si>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</si>
  <si>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</si>
  <si>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</si>
  <si>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</si>
  <si>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</si>
  <si>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</si>
  <si>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</si>
  <si>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</si>
  <si>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</si>
  <si>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</si>
  <si>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</si>
  <si>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</si>
  <si>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</si>
  <si>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</si>
  <si>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</si>
  <si>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</si>
  <si>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</si>
  <si>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</si>
  <si>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</si>
  <si>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</si>
  <si>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</si>
  <si>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</si>
  <si>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</si>
  <si>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</si>
  <si>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</si>
  <si>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</si>
  <si>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</si>
  <si>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</si>
  <si>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</si>
  <si>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</si>
  <si>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</si>
  <si>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</si>
  <si>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</si>
  <si>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</si>
  <si>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</si>
  <si>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</si>
  <si>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</si>
  <si>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</si>
  <si>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</si>
  <si>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</si>
  <si>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</si>
  <si>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</si>
  <si>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</si>
  <si>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</si>
  <si>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</si>
  <si>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</si>
  <si>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</si>
  <si>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</si>
  <si>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</si>
  <si>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</si>
  <si>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</si>
  <si>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</si>
  <si>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</si>
  <si>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</si>
  <si>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</si>
  <si>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</si>
  <si>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</si>
  <si>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</si>
  <si>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</si>
  <si>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</si>
  <si>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</si>
  <si>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</si>
  <si>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</si>
  <si>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</si>
  <si>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</si>
  <si>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</si>
  <si>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</si>
  <si>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</si>
  <si>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</si>
  <si>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</si>
  <si>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</si>
  <si>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</si>
  <si>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</si>
  <si>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</si>
  <si>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</si>
  <si>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</si>
  <si>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</si>
  <si>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</si>
  <si>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</si>
  <si>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</si>
  <si>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</si>
  <si>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</si>
  <si>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</si>
  <si>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</si>
  <si>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</si>
  <si>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</si>
  <si>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</si>
  <si>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</si>
  <si>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</si>
  <si>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</si>
  <si>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</si>
  <si>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</si>
  <si>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</si>
  <si>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</si>
  <si>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</si>
  <si>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</si>
  <si>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</si>
  <si>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</si>
  <si>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</si>
  <si>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</si>
  <si>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</si>
  <si>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</si>
  <si>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</si>
  <si>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</si>
  <si>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</si>
  <si>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</si>
  <si>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</si>
  <si>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</si>
  <si>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</si>
  <si>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</si>
  <si>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</si>
  <si>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</si>
  <si>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</si>
  <si>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</si>
  <si>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</si>
  <si>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</si>
  <si>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</si>
  <si>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</si>
  <si>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</si>
  <si>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</si>
  <si>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</si>
  <si>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</si>
  <si>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</si>
  <si>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</si>
  <si>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</si>
  <si>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</si>
  <si>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</si>
  <si>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</si>
  <si>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</si>
  <si>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</si>
  <si>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</si>
  <si>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</si>
  <si>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</si>
  <si>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</si>
  <si>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</si>
  <si>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</si>
  <si>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</si>
  <si>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</si>
  <si>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</si>
  <si>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</si>
  <si>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</si>
  <si>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</si>
  <si>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</si>
  <si>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</si>
  <si>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</si>
  <si>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</si>
  <si>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</si>
  <si>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</si>
  <si>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</si>
  <si>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</si>
  <si>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</si>
  <si>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</si>
  <si>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</si>
  <si>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</si>
  <si>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</si>
  <si>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</si>
  <si>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</si>
  <si>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</si>
  <si>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</si>
  <si>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</si>
  <si>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</si>
  <si>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</si>
  <si>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</si>
  <si>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</si>
  <si>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</si>
  <si>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</si>
  <si>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</si>
  <si>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</si>
  <si>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</si>
  <si>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</si>
  <si>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</si>
  <si>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</si>
  <si>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</si>
  <si>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</si>
  <si>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</si>
  <si>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</si>
  <si>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</si>
  <si>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</si>
  <si>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</si>
  <si>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</si>
  <si>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</si>
  <si>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</si>
  <si>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</si>
  <si>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</si>
  <si>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</si>
  <si>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</si>
  <si>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</si>
  <si>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</si>
  <si>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</si>
  <si>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</si>
  <si>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</si>
  <si>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</si>
  <si>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</si>
  <si>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</si>
  <si>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</si>
  <si>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</si>
  <si>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</si>
  <si>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</si>
  <si>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</si>
  <si>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</si>
  <si>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</si>
  <si>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</si>
  <si>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</si>
  <si>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</si>
  <si>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</si>
  <si>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</si>
  <si>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</si>
  <si>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</si>
  <si>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</si>
  <si>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</si>
  <si>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</si>
  <si>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</si>
  <si>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</si>
  <si>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</si>
  <si>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</si>
  <si>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</si>
  <si>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</si>
  <si>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</si>
  <si>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</si>
  <si>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</si>
  <si>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</si>
  <si>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</si>
  <si>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</si>
  <si>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</si>
  <si>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</si>
  <si>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</si>
  <si>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</si>
  <si>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</si>
  <si>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</si>
  <si>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</si>
  <si>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</si>
  <si>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</si>
  <si>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</si>
  <si>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</si>
  <si>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</si>
  <si>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</si>
  <si>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</si>
  <si>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</si>
  <si>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</si>
  <si>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</si>
  <si>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</si>
  <si>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</si>
  <si>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</si>
  <si>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</si>
  <si>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</si>
  <si>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</si>
  <si>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</si>
  <si>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</si>
  <si>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</si>
  <si>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</si>
  <si>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</si>
  <si>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</si>
  <si>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</si>
  <si>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</si>
  <si>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</si>
  <si>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</si>
  <si>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</si>
  <si>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</si>
  <si>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</si>
  <si>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</si>
  <si>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</si>
  <si>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</si>
  <si>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</si>
  <si>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</si>
  <si>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</si>
  <si>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</si>
  <si>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</si>
  <si>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</si>
  <si>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</si>
  <si>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</si>
  <si>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</si>
  <si>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</si>
  <si>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</si>
  <si>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</si>
  <si>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</si>
  <si>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</si>
  <si>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</si>
  <si>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</si>
  <si>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</si>
  <si>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</si>
  <si>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</si>
  <si>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</si>
  <si>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</si>
  <si>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</si>
  <si>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</si>
  <si>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</si>
  <si>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</si>
  <si>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</si>
  <si>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</si>
  <si>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</si>
  <si>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</si>
  <si>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</si>
  <si>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</si>
  <si>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</si>
  <si>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</si>
  <si>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</si>
  <si>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</si>
  <si>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</si>
  <si>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</si>
  <si>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</si>
  <si>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</si>
  <si>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</si>
  <si>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</si>
  <si>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</si>
  <si>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</si>
  <si>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</si>
  <si>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</si>
  <si>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</si>
  <si>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</si>
  <si>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</si>
  <si>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</si>
  <si>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</si>
  <si>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</si>
  <si>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</si>
  <si>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</si>
  <si>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</si>
  <si>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</si>
  <si>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</si>
  <si>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</si>
  <si>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</si>
  <si>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</si>
  <si>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</si>
  <si>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</si>
  <si>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</si>
  <si>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</si>
  <si>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</si>
  <si>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</si>
  <si>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</si>
  <si>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</si>
  <si>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</si>
  <si>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</si>
  <si>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</si>
  <si>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</si>
  <si>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</si>
  <si>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</si>
  <si>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</si>
  <si>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</si>
  <si>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</si>
  <si>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</si>
  <si>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</si>
  <si>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</si>
  <si>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</si>
  <si>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</si>
  <si>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</si>
  <si>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</si>
  <si>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</si>
  <si>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</si>
  <si>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</si>
  <si>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</si>
  <si>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</si>
  <si>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</si>
  <si>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</si>
  <si>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</si>
  <si>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</si>
  <si>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</si>
  <si>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</si>
  <si>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</si>
  <si>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</si>
  <si>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</si>
  <si>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</si>
  <si>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</si>
  <si>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</si>
  <si>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</si>
  <si>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</si>
  <si>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</si>
  <si>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</si>
  <si>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</si>
  <si>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</si>
  <si>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</si>
  <si>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</si>
  <si>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</si>
  <si>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</si>
  <si>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</si>
  <si>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</si>
  <si>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</si>
  <si>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</si>
  <si>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</si>
  <si>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</si>
  <si>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</si>
  <si>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</si>
  <si>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</si>
  <si>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</si>
  <si>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</si>
  <si>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</si>
  <si>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</si>
  <si>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</si>
  <si>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</si>
  <si>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</si>
  <si>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</si>
  <si>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</si>
  <si>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</si>
  <si>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</si>
  <si>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</si>
  <si>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</si>
  <si>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</si>
  <si>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</si>
  <si>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</si>
  <si>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</si>
  <si>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</si>
  <si>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</si>
  <si>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</si>
  <si>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</si>
  <si>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</si>
  <si>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</si>
  <si>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</si>
  <si>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</si>
  <si>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</si>
  <si>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</si>
  <si>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</si>
  <si>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</si>
  <si>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</si>
  <si>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</si>
  <si>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</si>
  <si>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</si>
  <si>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</si>
  <si>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</si>
  <si>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</si>
  <si>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</si>
  <si>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</si>
  <si>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</si>
  <si>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</si>
  <si>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</si>
  <si>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</si>
  <si>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</si>
  <si>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</si>
  <si>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</si>
  <si>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</si>
  <si>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</si>
  <si>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</si>
  <si>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</si>
  <si>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</si>
  <si>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</si>
  <si>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</si>
  <si>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</si>
  <si>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</si>
  <si>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</si>
  <si>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</si>
  <si>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</si>
  <si>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</si>
  <si>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</si>
  <si>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</si>
  <si>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</si>
  <si>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</si>
  <si>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</si>
  <si>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</si>
  <si>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</si>
  <si>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</si>
  <si>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</si>
  <si>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</si>
  <si>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</si>
  <si>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</si>
  <si>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</si>
  <si>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</si>
  <si>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</si>
  <si>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</si>
  <si>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</si>
  <si>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</si>
  <si>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</si>
  <si>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</si>
  <si>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</si>
  <si>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</si>
  <si>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</si>
  <si>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</si>
  <si>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</si>
  <si>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</si>
  <si>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</si>
  <si>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</si>
  <si>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</si>
  <si>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</si>
  <si>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</si>
  <si>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</si>
  <si>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</si>
  <si>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</si>
  <si>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</si>
  <si>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</si>
  <si>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</si>
  <si>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</si>
  <si>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</si>
  <si>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</si>
  <si>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</si>
  <si>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</si>
  <si>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</si>
  <si>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</si>
  <si>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</si>
  <si>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</si>
  <si>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</si>
  <si>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</si>
  <si>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</si>
  <si>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</si>
  <si>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</si>
  <si>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</si>
  <si>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</si>
  <si>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</si>
  <si>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</si>
  <si>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</si>
  <si>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</si>
  <si>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</si>
  <si>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</si>
  <si>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</si>
  <si>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</si>
  <si>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</si>
  <si>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</si>
  <si>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</si>
  <si>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</si>
  <si>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</si>
  <si>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</si>
  <si>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</si>
  <si>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</si>
  <si>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</si>
  <si>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</si>
  <si>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</si>
  <si>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</si>
  <si>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</si>
  <si>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</si>
  <si>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</si>
  <si>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</si>
  <si>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</si>
  <si>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</si>
  <si>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</si>
  <si>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</si>
  <si>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</si>
  <si>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</si>
  <si>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</si>
  <si>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</si>
  <si>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</si>
  <si>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</si>
  <si>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</si>
  <si>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</si>
  <si>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</si>
  <si>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</si>
  <si>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</si>
  <si>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</si>
  <si>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</si>
  <si>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</si>
  <si>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</si>
  <si>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</si>
  <si>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</si>
  <si>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</si>
  <si>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</si>
  <si>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</si>
  <si>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</si>
  <si>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</si>
  <si>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</si>
  <si>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</si>
  <si>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</si>
  <si>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</si>
  <si>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</si>
  <si>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</si>
  <si>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</si>
  <si>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</si>
  <si>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</si>
  <si>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</si>
  <si>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</si>
  <si>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</si>
  <si>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</si>
  <si>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</si>
  <si>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</si>
  <si>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</si>
  <si>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</si>
  <si>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</si>
  <si>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</si>
  <si>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</si>
  <si>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</si>
  <si>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</si>
  <si>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</si>
  <si>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</si>
  <si>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</si>
  <si>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</si>
  <si>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</si>
  <si>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</si>
  <si>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</si>
  <si>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</si>
  <si>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</si>
  <si>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</si>
  <si>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</si>
  <si>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</si>
  <si>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</si>
  <si>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</si>
  <si>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</si>
  <si>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</si>
  <si>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</si>
  <si>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</si>
  <si>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</si>
  <si>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</si>
  <si>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</si>
  <si>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</si>
  <si>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</si>
  <si>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</si>
  <si>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</si>
  <si>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</si>
  <si>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</si>
  <si>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</si>
  <si>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</si>
  <si>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</si>
  <si>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</si>
  <si>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</si>
  <si>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</si>
  <si>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</si>
  <si>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</si>
  <si>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</si>
  <si>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</si>
  <si>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</si>
  <si>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</si>
  <si>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</si>
  <si>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</si>
  <si>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</si>
  <si>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</si>
  <si>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</si>
  <si>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</si>
  <si>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</si>
  <si>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</si>
  <si>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</si>
  <si>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</si>
  <si>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</si>
  <si>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</si>
  <si>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</si>
  <si>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</si>
  <si>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</si>
  <si>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</si>
  <si>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</si>
  <si>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</si>
  <si>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</si>
  <si>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</si>
  <si>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</si>
  <si>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</si>
  <si>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</si>
  <si>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</si>
  <si>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</si>
  <si>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</si>
  <si>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</si>
  <si>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</si>
  <si>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</si>
  <si>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</si>
  <si>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</si>
  <si>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</si>
  <si>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</si>
  <si>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</si>
  <si>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</si>
  <si>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</si>
  <si>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</si>
  <si>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</si>
  <si>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</si>
  <si>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</si>
  <si>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</si>
  <si>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</si>
  <si>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</si>
  <si>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</si>
  <si>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</si>
  <si>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</si>
  <si>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</si>
  <si>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</si>
  <si>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</si>
  <si>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</si>
  <si>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</si>
  <si>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</si>
  <si>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</si>
  <si>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</si>
  <si>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</si>
  <si>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</si>
  <si>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</si>
  <si>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</si>
  <si>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</si>
  <si>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</si>
  <si>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</si>
  <si>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</si>
  <si>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</si>
  <si>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</si>
  <si>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</si>
  <si>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</si>
  <si>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</si>
  <si>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</si>
  <si>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</si>
  <si>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</si>
  <si>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</si>
  <si>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</si>
  <si>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</si>
  <si>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</si>
  <si>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</si>
  <si>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</si>
  <si>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</si>
  <si>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</si>
  <si>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</si>
  <si>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</si>
  <si>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</si>
  <si>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</si>
  <si>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</si>
  <si>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</si>
  <si>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</si>
  <si>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</si>
  <si>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</si>
  <si>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</si>
  <si>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</si>
  <si>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</si>
  <si>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</si>
  <si>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</si>
  <si>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</si>
  <si>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</si>
  <si>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</si>
  <si>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</si>
  <si>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</si>
  <si>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</si>
  <si>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</si>
  <si>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</si>
  <si>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</si>
  <si>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</si>
  <si>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</si>
  <si>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</si>
  <si>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</si>
  <si>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</si>
  <si>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</si>
  <si>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</si>
  <si>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</si>
  <si>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</si>
  <si>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</si>
  <si>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</si>
  <si>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</si>
  <si>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</si>
  <si>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</si>
  <si>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</si>
  <si>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</si>
  <si>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</si>
  <si>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</si>
  <si>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</si>
  <si>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</si>
  <si>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</si>
  <si>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</si>
  <si>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</si>
  <si>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</si>
  <si>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</si>
  <si>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</si>
  <si>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</si>
  <si>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</si>
  <si>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</si>
  <si>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</si>
  <si>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</si>
  <si>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</si>
  <si>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</si>
  <si>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</si>
  <si>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</si>
  <si>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</si>
  <si>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</si>
  <si>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</si>
  <si>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</si>
  <si>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</si>
  <si>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</si>
  <si>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</si>
  <si>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</si>
  <si>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</si>
  <si>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</si>
  <si>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</si>
  <si>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</si>
  <si>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</si>
  <si>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</si>
  <si>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</si>
  <si>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</si>
  <si>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</si>
  <si>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</si>
  <si>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</si>
  <si>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</si>
  <si>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</si>
  <si>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</si>
  <si>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</si>
  <si>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</si>
  <si>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</si>
  <si>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</si>
  <si>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</si>
  <si>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</si>
  <si>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</si>
  <si>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</si>
  <si>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</si>
  <si>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</si>
  <si>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</si>
  <si>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</si>
  <si>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</si>
  <si>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</si>
  <si>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</si>
  <si>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</si>
  <si>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</si>
  <si>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</si>
  <si>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</si>
  <si>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</si>
  <si>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</si>
  <si>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</si>
  <si>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</si>
  <si>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</si>
  <si>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</si>
  <si>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</si>
  <si>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</si>
  <si>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</si>
  <si>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</si>
  <si>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</si>
  <si>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</si>
  <si>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</si>
  <si>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</si>
  <si>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</si>
  <si>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</si>
  <si>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</si>
  <si>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</si>
  <si>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</si>
  <si>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</si>
  <si>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</si>
  <si>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</si>
  <si>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</si>
  <si>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</si>
  <si>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</si>
  <si>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</si>
  <si>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</si>
  <si>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</si>
  <si>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</si>
  <si>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</si>
  <si>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</si>
  <si>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</si>
  <si>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</si>
  <si>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</si>
  <si>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</si>
  <si>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</si>
  <si>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</si>
  <si>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</si>
  <si>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</si>
  <si>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</si>
  <si>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</si>
  <si>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</si>
  <si>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</si>
  <si>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</si>
  <si>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</si>
  <si>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</si>
  <si>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</si>
  <si>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</si>
  <si>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</si>
  <si>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</si>
  <si>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</si>
  <si>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</si>
  <si>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</si>
  <si>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</si>
  <si>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</si>
  <si>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</si>
  <si>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</si>
  <si>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</si>
  <si>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</si>
  <si>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</si>
  <si>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</si>
  <si>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</si>
  <si>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</si>
  <si>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</si>
  <si>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</si>
  <si>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</si>
  <si>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</si>
  <si>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</si>
  <si>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</si>
  <si>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</si>
  <si>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</si>
  <si>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</si>
  <si>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</si>
  <si>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</si>
  <si>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</si>
  <si>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</si>
  <si>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</si>
  <si>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</si>
  <si>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</si>
  <si>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</si>
  <si>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</si>
  <si>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</si>
  <si>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</si>
  <si>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</si>
  <si>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</si>
  <si>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</si>
  <si>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</si>
  <si>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</si>
  <si>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</si>
  <si>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</si>
  <si>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</si>
  <si>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</si>
  <si>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</si>
  <si>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</si>
  <si>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</si>
  <si>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</si>
  <si>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</si>
  <si>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</si>
  <si>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</si>
  <si>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</si>
  <si>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</si>
  <si>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</si>
  <si>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</si>
  <si>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</si>
  <si>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</si>
  <si>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</si>
  <si>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</si>
  <si>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</si>
  <si>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</si>
  <si>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</si>
  <si>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</si>
  <si>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</si>
  <si>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</si>
  <si>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</si>
  <si>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</si>
  <si>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</si>
  <si>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</si>
  <si>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</si>
  <si>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</si>
  <si>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</si>
  <si>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</si>
  <si>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</si>
  <si>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</si>
  <si>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</si>
  <si>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</si>
  <si>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</si>
  <si>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</si>
  <si>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</si>
  <si>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</si>
  <si>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</si>
  <si>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</si>
  <si>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</si>
  <si>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</si>
  <si>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</si>
  <si>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</si>
  <si>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</si>
  <si>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</si>
  <si>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</si>
  <si>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</si>
  <si>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</si>
  <si>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</si>
  <si>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</si>
  <si>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</si>
  <si>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</si>
  <si>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</si>
  <si>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</si>
  <si>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</si>
  <si>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</si>
  <si>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</si>
  <si>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</si>
  <si>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</si>
  <si>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</si>
  <si>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</si>
  <si>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</si>
  <si>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</si>
  <si>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</si>
  <si>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</si>
  <si>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</si>
  <si>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</si>
  <si>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</si>
  <si>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</si>
  <si>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</si>
  <si>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</si>
  <si>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</si>
  <si>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</si>
  <si>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</si>
  <si>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</si>
  <si>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</si>
  <si>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</si>
  <si>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</si>
  <si>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</si>
  <si>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</si>
  <si>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</si>
  <si>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</si>
  <si>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</si>
  <si>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</si>
  <si>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</si>
  <si>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</si>
  <si>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</si>
  <si>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</si>
  <si>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</si>
  <si>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</si>
  <si>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</si>
  <si>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</si>
  <si>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</si>
  <si>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</si>
  <si>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</si>
  <si>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</si>
  <si>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</si>
  <si>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</si>
  <si>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</si>
  <si>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</si>
  <si>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</si>
  <si>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</si>
  <si>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</si>
  <si>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</si>
  <si>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</si>
  <si>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</si>
  <si>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</si>
  <si>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</si>
  <si>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</si>
  <si>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</si>
  <si>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</si>
  <si>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</si>
  <si>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</si>
  <si>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</si>
  <si>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</si>
  <si>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</si>
  <si>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</si>
  <si>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</si>
  <si>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</si>
  <si>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</si>
  <si>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</si>
  <si>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</si>
  <si>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</si>
  <si>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</si>
  <si>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</si>
  <si>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</si>
  <si>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</si>
  <si>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</si>
  <si>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</si>
  <si>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</si>
  <si>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</si>
  <si>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</si>
  <si>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</si>
  <si>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</si>
  <si>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</si>
  <si>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</si>
  <si>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</si>
  <si>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</si>
  <si>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</si>
  <si>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</si>
  <si>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</si>
  <si>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</si>
  <si>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</si>
  <si>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</si>
  <si>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</si>
  <si>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</si>
  <si>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</si>
  <si>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</si>
  <si>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</si>
  <si>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</si>
  <si>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</si>
  <si>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</si>
  <si>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</si>
  <si>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</si>
  <si>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</si>
  <si>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</si>
  <si>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</si>
  <si>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</si>
  <si>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</si>
  <si>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</si>
  <si>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</si>
  <si>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</si>
  <si>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</si>
  <si>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</si>
  <si>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</si>
  <si>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</si>
  <si>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</si>
  <si>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</si>
  <si>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</si>
  <si>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</si>
  <si>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</si>
  <si>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</si>
  <si>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</si>
  <si>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</si>
  <si>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</si>
  <si>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</si>
  <si>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</si>
  <si>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</si>
  <si>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</si>
  <si>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</si>
  <si>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</si>
  <si>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</si>
  <si>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</si>
  <si>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</si>
  <si>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</si>
  <si>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</si>
  <si>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</si>
  <si>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</si>
  <si>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</si>
  <si>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</si>
  <si>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</si>
  <si>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</si>
  <si>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</si>
  <si>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</si>
  <si>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</si>
  <si>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</si>
  <si>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</si>
  <si>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</si>
  <si>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</si>
  <si>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</si>
  <si>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</si>
  <si>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</si>
  <si>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</si>
  <si>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</si>
  <si>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</si>
  <si>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</si>
  <si>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</si>
  <si>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</si>
  <si>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</si>
  <si>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</si>
  <si>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</si>
  <si>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</si>
  <si>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</si>
  <si>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</si>
  <si>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</si>
  <si>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</si>
  <si>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</si>
  <si>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</si>
  <si>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</si>
  <si>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</si>
  <si>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</si>
  <si>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</si>
  <si>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</si>
  <si>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</si>
  <si>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</si>
  <si>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</si>
  <si>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</si>
  <si>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</si>
  <si>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</si>
  <si>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</si>
  <si>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</si>
  <si>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</si>
  <si>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</si>
  <si>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</si>
  <si>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</si>
  <si>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</si>
  <si>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</si>
  <si>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</si>
  <si>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</si>
  <si>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</si>
  <si>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</si>
  <si>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</si>
  <si>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</si>
  <si>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</si>
  <si>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</si>
  <si>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</si>
  <si>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</si>
  <si>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</si>
  <si>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</si>
  <si>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</si>
  <si>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</si>
  <si>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</si>
  <si>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</si>
  <si>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</si>
  <si>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</si>
  <si>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</si>
  <si>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</si>
  <si>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</si>
  <si>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</si>
  <si>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</si>
  <si>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</si>
  <si>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</si>
  <si>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</si>
  <si>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</si>
  <si>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</si>
  <si>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</si>
  <si>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</si>
  <si>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</si>
  <si>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</si>
  <si>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</si>
  <si>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</si>
  <si>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</si>
  <si>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</si>
  <si>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</si>
  <si>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</si>
  <si>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</si>
  <si>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</si>
  <si>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</si>
  <si>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</si>
  <si>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</si>
  <si>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</si>
  <si>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</si>
  <si>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</si>
  <si>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</si>
  <si>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</si>
  <si>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</si>
  <si>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</si>
  <si>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</si>
  <si>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</si>
  <si>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</si>
  <si>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</si>
  <si>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</si>
  <si>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</si>
  <si>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</si>
  <si>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</si>
  <si>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</si>
  <si>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</si>
  <si>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</si>
  <si>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</si>
  <si>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</si>
  <si>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</si>
  <si>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</si>
  <si>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</si>
  <si>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</si>
  <si>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</si>
  <si>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</si>
  <si>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</si>
  <si>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</si>
  <si>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</si>
  <si>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</si>
  <si>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</si>
  <si>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</si>
  <si>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</si>
  <si>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</si>
  <si>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</si>
  <si>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</si>
  <si>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</si>
  <si>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</si>
  <si>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</si>
  <si>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</si>
  <si>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</si>
  <si>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</si>
  <si>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</si>
  <si>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</si>
  <si>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</si>
  <si>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</si>
  <si>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</si>
  <si>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</si>
  <si>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</si>
  <si>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</si>
  <si>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</si>
  <si>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</si>
  <si>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</si>
  <si>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</si>
  <si>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</si>
  <si>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</si>
  <si>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</si>
  <si>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</si>
  <si>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</si>
  <si>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</si>
  <si>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</si>
  <si>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</si>
  <si>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</si>
  <si>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</si>
  <si>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</si>
  <si>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</si>
  <si>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</si>
  <si>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</si>
  <si>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</si>
  <si>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</si>
  <si>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</si>
  <si>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</si>
  <si>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</si>
  <si>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</si>
  <si>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</si>
  <si>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</si>
  <si>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</si>
  <si>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</si>
  <si>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</si>
  <si>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</si>
  <si>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</si>
  <si>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</si>
  <si>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</si>
  <si>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</si>
  <si>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</si>
  <si>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</si>
  <si>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</si>
  <si>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</si>
  <si>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</si>
  <si>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</si>
  <si>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</si>
  <si>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</si>
  <si>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</si>
  <si>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</si>
  <si>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</si>
  <si>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</si>
  <si>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</si>
  <si>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</si>
  <si>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</si>
  <si>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</si>
  <si>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</si>
  <si>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</si>
  <si>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</si>
  <si>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</si>
  <si>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</si>
  <si>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</si>
  <si>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</si>
  <si>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</si>
  <si>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</si>
  <si>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</si>
  <si>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</si>
  <si>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</si>
  <si>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</si>
  <si>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</si>
  <si>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</si>
  <si>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</si>
  <si>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</si>
  <si>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</si>
  <si>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</si>
  <si>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</si>
  <si>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</si>
  <si>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</si>
  <si>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</si>
  <si>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</si>
  <si>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</si>
  <si>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</si>
  <si>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</si>
  <si>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</si>
  <si>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</si>
  <si>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</si>
  <si>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</si>
  <si>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</si>
  <si>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</si>
  <si>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</si>
  <si>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</si>
  <si>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</si>
  <si>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</si>
  <si>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</si>
  <si>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</si>
  <si>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</si>
  <si>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</si>
  <si>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</si>
  <si>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</si>
  <si>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</si>
  <si>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</si>
  <si>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</si>
  <si>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</si>
  <si>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</si>
  <si>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</si>
  <si>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</si>
  <si>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</si>
  <si>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</si>
  <si>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</si>
  <si>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</si>
  <si>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</si>
  <si>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</si>
  <si>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</si>
  <si>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</si>
  <si>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</si>
  <si>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</si>
  <si>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</si>
  <si>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</si>
  <si>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</si>
  <si>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</si>
  <si>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</si>
  <si>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</si>
  <si>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</si>
  <si>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</si>
  <si>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</si>
  <si>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</si>
  <si>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</si>
  <si>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</si>
  <si>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</si>
  <si>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</si>
  <si>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</si>
  <si>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</si>
  <si>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</si>
  <si>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</si>
  <si>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</si>
  <si>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</si>
  <si>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</si>
  <si>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</si>
  <si>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</si>
  <si>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</si>
  <si>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</si>
  <si>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</si>
  <si>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</si>
  <si>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</si>
  <si>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</si>
  <si>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</si>
  <si>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</si>
  <si>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</si>
  <si>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</si>
  <si>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</si>
  <si>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</si>
  <si>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</si>
  <si>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</si>
  <si>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</si>
  <si>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</si>
  <si>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</si>
  <si>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</si>
  <si>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</si>
  <si>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</si>
  <si>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</si>
  <si>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</si>
  <si>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</si>
  <si>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</si>
  <si>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</si>
  <si>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</si>
  <si>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</si>
  <si>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</si>
  <si>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</si>
  <si>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</si>
  <si>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</si>
  <si>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</si>
  <si>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</si>
  <si>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</si>
  <si>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</si>
  <si>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</si>
  <si>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</si>
  <si>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</si>
  <si>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</si>
  <si>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</si>
  <si>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</si>
  <si>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</si>
  <si>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</si>
  <si>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</si>
  <si>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</si>
  <si>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</si>
  <si>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</si>
  <si>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</si>
  <si>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</si>
  <si>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</si>
  <si>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</si>
  <si>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</si>
  <si>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</si>
  <si>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</si>
  <si>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</si>
  <si>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</si>
  <si>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</si>
  <si>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</si>
  <si>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</si>
  <si>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</si>
  <si>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</si>
  <si>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</si>
  <si>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</si>
  <si>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</si>
  <si>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</si>
  <si>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</si>
  <si>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</si>
  <si>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</si>
  <si>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</si>
  <si>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</si>
  <si>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</si>
  <si>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</si>
  <si>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</si>
  <si>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</si>
  <si>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</si>
  <si>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</si>
  <si>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</si>
  <si>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</si>
  <si>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</si>
  <si>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</si>
  <si>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</si>
  <si>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</si>
  <si>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</si>
  <si>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</si>
  <si>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</si>
  <si>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</si>
  <si>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</si>
  <si>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</si>
  <si>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</si>
  <si>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</si>
  <si>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</si>
  <si>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</si>
  <si>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</si>
  <si>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</si>
  <si>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</si>
  <si>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</si>
  <si>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</si>
  <si>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</si>
  <si>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</si>
  <si>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</si>
  <si>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</si>
  <si>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</si>
  <si>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</si>
  <si>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</si>
  <si>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</si>
  <si>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</si>
  <si>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</si>
  <si>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</si>
  <si>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</si>
  <si>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</si>
  <si>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</si>
  <si>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</si>
  <si>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</si>
  <si>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</si>
  <si>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</si>
  <si>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</si>
  <si>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</si>
  <si>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</si>
  <si>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</si>
  <si>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</si>
  <si>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</si>
  <si>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</si>
  <si>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</si>
  <si>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</si>
  <si>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</si>
  <si>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</si>
  <si>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</si>
  <si>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</si>
  <si>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</si>
  <si>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</si>
  <si>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</si>
  <si>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</si>
  <si>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</si>
  <si>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</si>
  <si>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</si>
  <si>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</si>
  <si>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</si>
  <si>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</si>
  <si>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</si>
  <si>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</si>
  <si>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</si>
  <si>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</si>
  <si>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</si>
  <si>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</si>
  <si>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</si>
  <si>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</si>
  <si>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</si>
  <si>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</si>
  <si>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</si>
  <si>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</si>
  <si>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</si>
  <si>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</si>
  <si>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</si>
  <si>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</si>
  <si>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</si>
  <si>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</si>
  <si>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</si>
  <si>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</si>
  <si>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</si>
  <si>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</si>
  <si>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</si>
  <si>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</si>
  <si>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</si>
  <si>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</si>
  <si>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</si>
  <si>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</si>
  <si>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</si>
  <si>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</si>
  <si>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</si>
  <si>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</si>
  <si>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</si>
  <si>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</si>
  <si>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</si>
  <si>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</si>
  <si>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</si>
  <si>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</si>
  <si>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</si>
  <si>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</si>
  <si>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</si>
  <si>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</si>
  <si>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</si>
  <si>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</si>
  <si>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</si>
  <si>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</si>
  <si>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</si>
  <si>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</si>
  <si>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</si>
  <si>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</si>
  <si>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</si>
  <si>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</si>
  <si>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</si>
  <si>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</si>
  <si>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</si>
  <si>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</si>
  <si>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</si>
  <si>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</si>
  <si>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</si>
  <si>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</si>
  <si>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</si>
  <si>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</si>
  <si>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</si>
  <si>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</si>
  <si>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</si>
  <si>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</si>
  <si>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</si>
  <si>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</si>
  <si>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</si>
  <si>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</si>
  <si>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</si>
  <si>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</si>
  <si>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</si>
  <si>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</si>
  <si>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</si>
  <si>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</si>
  <si>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</si>
  <si>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</si>
  <si>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</si>
  <si>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</si>
  <si>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</si>
  <si>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</si>
  <si>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</si>
  <si>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</si>
  <si>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</si>
  <si>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</si>
  <si>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</si>
  <si>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</si>
  <si>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</si>
  <si>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</si>
  <si>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</si>
  <si>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</si>
  <si>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</si>
  <si>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</si>
  <si>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</si>
  <si>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</si>
  <si>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</si>
  <si>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</si>
  <si>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</si>
  <si>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</si>
  <si>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</si>
  <si>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</si>
  <si>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</si>
  <si>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</si>
  <si>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</si>
  <si>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</si>
  <si>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</si>
  <si>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</si>
  <si>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</si>
  <si>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</si>
  <si>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</si>
  <si>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</si>
  <si>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</si>
  <si>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</si>
  <si>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</si>
  <si>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</si>
  <si>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</si>
  <si>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</si>
  <si>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</si>
  <si>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</si>
  <si>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</si>
  <si>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</si>
  <si>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</si>
  <si>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</si>
  <si>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</si>
  <si>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</si>
  <si>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</si>
  <si>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</si>
  <si>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</si>
  <si>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</si>
  <si>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</si>
  <si>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</si>
  <si>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</si>
  <si>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</si>
  <si>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</si>
  <si>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</si>
  <si>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</si>
  <si>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</si>
  <si>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</si>
  <si>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</si>
  <si>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</si>
  <si>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</si>
  <si>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</si>
  <si>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</si>
  <si>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</si>
  <si>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</si>
  <si>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</si>
  <si>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</si>
  <si>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</si>
  <si>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</si>
  <si>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</si>
  <si>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</si>
  <si>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</si>
  <si>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</si>
  <si>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</si>
  <si>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</si>
  <si>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</si>
  <si>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</si>
  <si>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</si>
  <si>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</si>
  <si>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</si>
  <si>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</si>
  <si>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</si>
  <si>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</si>
  <si>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</si>
  <si>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</si>
  <si>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</si>
  <si>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</si>
  <si>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</si>
  <si>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</si>
  <si>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</si>
  <si>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</si>
  <si>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</si>
  <si>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</si>
  <si>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</si>
  <si>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</si>
  <si>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</si>
  <si>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</si>
  <si>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</si>
  <si>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</si>
  <si>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</si>
  <si>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</si>
  <si>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</si>
  <si>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</si>
  <si>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</si>
  <si>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</si>
  <si>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</si>
  <si>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</si>
  <si>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</si>
  <si>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</si>
  <si>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</si>
  <si>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</si>
  <si>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</si>
  <si>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</si>
  <si>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</si>
  <si>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</si>
  <si>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</si>
  <si>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</si>
  <si>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</si>
  <si>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</si>
  <si>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</si>
  <si>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</si>
  <si>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</si>
  <si>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</si>
  <si>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</si>
  <si>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</si>
  <si>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</si>
  <si>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</si>
  <si>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</si>
  <si>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</si>
  <si>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</si>
  <si>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</si>
  <si>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</si>
  <si>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</si>
  <si>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</si>
  <si>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</si>
  <si>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</si>
  <si>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</si>
  <si>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</si>
  <si>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</si>
  <si>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</si>
  <si>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</si>
  <si>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</si>
  <si>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</si>
  <si>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</si>
  <si>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</si>
  <si>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</si>
  <si>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</si>
  <si>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</si>
  <si>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</si>
  <si>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</si>
  <si>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</si>
  <si>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</si>
  <si>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</si>
  <si>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</si>
  <si>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</si>
  <si>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</si>
  <si>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</si>
  <si>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</si>
  <si>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</si>
  <si>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</si>
  <si>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</si>
  <si>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</si>
  <si>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</si>
  <si>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</si>
  <si>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</si>
  <si>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</si>
  <si>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</si>
  <si>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</si>
  <si>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</si>
  <si>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</si>
  <si>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</si>
  <si>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</si>
  <si>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</si>
  <si>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</si>
  <si>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</si>
  <si>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</si>
  <si>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</si>
  <si>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</si>
  <si>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</si>
  <si>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</si>
  <si>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</si>
  <si>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</si>
  <si>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</si>
  <si>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</si>
  <si>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</si>
  <si>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</si>
  <si>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</si>
  <si>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</si>
  <si>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</si>
  <si>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</si>
  <si>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</si>
  <si>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</si>
  <si>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</si>
  <si>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</si>
  <si>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</si>
  <si>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</si>
  <si>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</si>
  <si>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</si>
  <si>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</si>
  <si>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</si>
  <si>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</si>
  <si>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</si>
  <si>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</si>
  <si>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</si>
  <si>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</si>
  <si>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</si>
  <si>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</si>
  <si>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</si>
  <si>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</si>
  <si>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</si>
  <si>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</si>
  <si>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</si>
  <si>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</si>
  <si>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</si>
  <si>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</si>
  <si>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</si>
  <si>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</si>
  <si>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</si>
  <si>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</si>
  <si>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</si>
  <si>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</si>
  <si>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</si>
  <si>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</si>
  <si>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</si>
  <si>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</si>
  <si>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</si>
  <si>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</si>
  <si>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</si>
  <si>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</si>
  <si>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</si>
  <si>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</si>
  <si>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</si>
  <si>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</si>
  <si>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</si>
  <si>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</si>
  <si>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</si>
  <si>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</si>
  <si>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</si>
  <si>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</si>
  <si>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</si>
  <si>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</si>
  <si>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</si>
  <si>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</si>
  <si>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</si>
  <si>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</si>
  <si>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</si>
  <si>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</si>
  <si>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</si>
  <si>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</si>
  <si>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</si>
  <si>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</si>
  <si>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</si>
  <si>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</si>
  <si>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</si>
  <si>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</si>
  <si>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</si>
  <si>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</si>
  <si>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</si>
  <si>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</si>
  <si>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</si>
  <si>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</si>
  <si>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</si>
  <si>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</si>
  <si>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</si>
  <si>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</si>
  <si>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</si>
  <si>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</si>
  <si>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</si>
  <si>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</si>
  <si>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</si>
  <si>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</si>
  <si>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</si>
  <si>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</si>
  <si>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</si>
  <si>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</si>
  <si>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</si>
  <si>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</si>
  <si>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</si>
  <si>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</si>
  <si>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</si>
  <si>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</si>
  <si>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</si>
  <si>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</si>
  <si>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</si>
  <si>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</si>
  <si>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</si>
  <si>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</si>
  <si>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</si>
  <si>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</si>
  <si>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</si>
  <si>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</si>
  <si>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</si>
  <si>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</si>
  <si>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</si>
  <si>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</si>
  <si>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</si>
  <si>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</si>
  <si>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</si>
  <si>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</si>
  <si>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</si>
  <si>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</si>
  <si>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</si>
  <si>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</si>
  <si>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</si>
  <si>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</si>
  <si>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</si>
  <si>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</si>
  <si>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</si>
  <si>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</si>
  <si>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</si>
  <si>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</si>
  <si>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</si>
  <si>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</si>
  <si>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</si>
  <si>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</si>
  <si>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</si>
  <si>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</si>
  <si>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</si>
  <si>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</si>
  <si>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</si>
  <si>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</si>
  <si>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</si>
  <si>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</si>
  <si>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</si>
  <si>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</si>
  <si>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</si>
  <si>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</si>
  <si>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</si>
  <si>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</si>
  <si>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</si>
  <si>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</si>
  <si>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</si>
  <si>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</si>
  <si>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</si>
  <si>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</si>
  <si>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</si>
  <si>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</si>
  <si>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</si>
  <si>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</si>
  <si>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</si>
  <si>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</si>
  <si>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</si>
  <si>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</si>
  <si>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</si>
  <si>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</si>
  <si>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</si>
  <si>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</si>
  <si>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</si>
  <si>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</si>
  <si>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</si>
  <si>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</si>
  <si>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</si>
  <si>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</si>
  <si>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</si>
  <si>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</si>
  <si>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</si>
  <si>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</si>
  <si>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</si>
  <si>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</si>
  <si>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</si>
  <si>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</si>
  <si>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</si>
  <si>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</si>
  <si>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</si>
  <si>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</si>
  <si>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</si>
  <si>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</si>
  <si>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</si>
  <si>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</si>
  <si>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</si>
  <si>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</si>
  <si>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</si>
  <si>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</si>
  <si>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</si>
  <si>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</si>
  <si>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</si>
  <si>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</si>
  <si>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</si>
  <si>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</si>
  <si>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</si>
  <si>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</si>
  <si>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</si>
  <si>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</si>
  <si>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</si>
  <si>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</si>
  <si>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</si>
  <si>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</si>
  <si>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</si>
  <si>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</si>
  <si>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</si>
  <si>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</si>
  <si>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</si>
  <si>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</si>
  <si>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</si>
  <si>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</si>
  <si>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</si>
  <si>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</si>
  <si>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</si>
  <si>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</si>
  <si>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</si>
  <si>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</si>
  <si>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</si>
  <si>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</si>
  <si>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</si>
  <si>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</si>
  <si>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</si>
  <si>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</si>
  <si>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</si>
  <si>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</si>
  <si>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</si>
  <si>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</si>
  <si>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</si>
  <si>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</si>
  <si>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</si>
  <si>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</si>
  <si>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</si>
  <si>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</si>
  <si>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</si>
  <si>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</si>
  <si>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</si>
  <si>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</si>
  <si>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</si>
  <si>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</si>
  <si>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</si>
  <si>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</si>
  <si>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</si>
  <si>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</si>
  <si>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</si>
  <si>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</si>
  <si>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</si>
  <si>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</si>
  <si>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</si>
  <si>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</si>
  <si>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</si>
  <si>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</si>
  <si>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</si>
  <si>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</si>
  <si>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</si>
  <si>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</si>
  <si>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</si>
  <si>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</si>
  <si>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</si>
  <si>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</si>
  <si>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</si>
  <si>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</si>
  <si>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</si>
  <si>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</si>
  <si>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</si>
  <si>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</si>
  <si>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</si>
  <si>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</si>
  <si>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</si>
  <si>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</si>
  <si>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</si>
  <si>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</si>
  <si>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</si>
  <si>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</si>
  <si>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</si>
  <si>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</si>
  <si>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</si>
  <si>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</si>
  <si>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</si>
  <si>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</si>
  <si>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</si>
  <si>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</si>
  <si>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</si>
  <si>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</si>
  <si>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</si>
  <si>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</si>
  <si>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</si>
  <si>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</si>
  <si>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</si>
  <si>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</si>
  <si>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</si>
  <si>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</si>
  <si>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</si>
  <si>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</si>
  <si>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</si>
  <si>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</si>
  <si>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</si>
  <si>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</si>
  <si>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</si>
  <si>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</si>
  <si>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</si>
  <si>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</si>
  <si>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</si>
  <si>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</si>
  <si>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</si>
  <si>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</si>
  <si>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</si>
  <si>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</si>
  <si>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</si>
  <si>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</si>
  <si>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</si>
  <si>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</si>
  <si>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</si>
  <si>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</si>
  <si>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</si>
  <si>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</si>
  <si>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</si>
  <si>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</si>
  <si>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</si>
  <si>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</si>
  <si>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</si>
  <si>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</si>
  <si>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</si>
  <si>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</si>
  <si>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</si>
  <si>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</si>
  <si>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</si>
  <si>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</si>
  <si>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</si>
  <si>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</si>
  <si>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</si>
  <si>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</si>
  <si>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</si>
  <si>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</si>
  <si>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</si>
  <si>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</si>
  <si>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</si>
  <si>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</si>
  <si>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</si>
  <si>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</si>
  <si>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</si>
  <si>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</si>
  <si>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</si>
  <si>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</si>
  <si>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</si>
  <si>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</si>
  <si>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</si>
  <si>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</si>
  <si>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</si>
  <si>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</si>
  <si>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</si>
  <si>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</si>
  <si>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</si>
  <si>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</si>
  <si>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</si>
  <si>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</si>
  <si>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</si>
  <si>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</si>
  <si>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</si>
  <si>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</si>
  <si>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</si>
  <si>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</si>
  <si>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</si>
  <si>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</si>
  <si>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</si>
  <si>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</si>
  <si>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</si>
  <si>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</si>
  <si>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</si>
  <si>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</si>
  <si>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</si>
  <si>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</si>
  <si>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</si>
  <si>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</si>
  <si>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</si>
  <si>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</si>
  <si>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</si>
  <si>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</si>
  <si>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</si>
  <si>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</si>
  <si>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</si>
  <si>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</si>
  <si>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</si>
  <si>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</si>
  <si>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</si>
  <si>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</si>
  <si>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</si>
  <si>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</si>
  <si>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</si>
  <si>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</si>
  <si>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</si>
  <si>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</si>
  <si>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</si>
  <si>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</si>
  <si>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</si>
  <si>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</si>
  <si>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</si>
  <si>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</si>
  <si>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</si>
  <si>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</si>
  <si>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</si>
  <si>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</si>
  <si>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</si>
  <si>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</si>
  <si>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</si>
  <si>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</si>
  <si>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</si>
  <si>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</si>
  <si>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</si>
  <si>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</si>
  <si>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</si>
  <si>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</si>
  <si>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</si>
  <si>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</si>
  <si>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</si>
  <si>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</si>
  <si>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</si>
  <si>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</si>
  <si>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</si>
  <si>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</si>
  <si>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</si>
  <si>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</si>
  <si>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</si>
  <si>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</si>
  <si>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</si>
  <si>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</si>
  <si>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</si>
  <si>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</si>
  <si>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</si>
  <si>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</si>
  <si>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</si>
  <si>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</si>
  <si>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</si>
  <si>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</si>
  <si>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</si>
  <si>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</si>
  <si>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</si>
  <si>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</si>
  <si>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</si>
  <si>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</si>
  <si>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</si>
  <si>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</si>
  <si>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</si>
  <si>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</si>
  <si>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</si>
  <si>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</si>
  <si>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</si>
  <si>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</si>
  <si>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</si>
  <si>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</si>
  <si>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</si>
  <si>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</si>
  <si>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</si>
  <si>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</si>
  <si>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</si>
  <si>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</si>
  <si>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</si>
  <si>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</si>
  <si>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</si>
  <si>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</si>
  <si>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</si>
  <si>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</si>
  <si>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</si>
  <si>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</si>
  <si>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</si>
  <si>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</si>
  <si>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</si>
  <si>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</si>
  <si>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</si>
  <si>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</si>
  <si>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</si>
  <si>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</si>
  <si>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</si>
  <si>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</si>
  <si>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</si>
  <si>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</si>
  <si>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</si>
  <si>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</si>
  <si>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</si>
  <si>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</si>
  <si>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</si>
  <si>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</si>
  <si>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</si>
  <si>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</si>
  <si>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</si>
  <si>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</si>
  <si>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</si>
  <si>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</si>
  <si>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</si>
  <si>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</si>
  <si>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</si>
  <si>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</si>
  <si>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</si>
  <si>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</si>
  <si>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</si>
  <si>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</si>
  <si>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</si>
  <si>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</si>
  <si>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</si>
  <si>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</si>
  <si>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</si>
  <si>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</si>
  <si>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</si>
  <si>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</si>
  <si>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</si>
  <si>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</si>
  <si>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</si>
  <si>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</si>
  <si>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</si>
  <si>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</si>
  <si>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</si>
  <si>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</si>
  <si>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</si>
  <si>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</si>
  <si>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</si>
  <si>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</si>
  <si>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</si>
  <si>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</si>
  <si>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</si>
  <si>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</si>
  <si>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</si>
  <si>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</si>
  <si>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</si>
  <si>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</si>
  <si>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</si>
  <si>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</si>
  <si>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</si>
  <si>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</si>
  <si>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</si>
  <si>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</si>
  <si>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</si>
  <si>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</si>
  <si>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</si>
  <si>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</si>
  <si>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</si>
  <si>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</si>
  <si>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</si>
  <si>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</si>
  <si>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</si>
  <si>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</si>
  <si>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</si>
  <si>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</si>
  <si>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</si>
  <si>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</si>
  <si>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</si>
  <si>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</si>
  <si>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</si>
  <si>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</si>
  <si>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</si>
  <si>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</si>
  <si>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</si>
  <si>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</si>
  <si>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</si>
  <si>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</si>
  <si>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</si>
  <si>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</si>
  <si>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</si>
  <si>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</si>
  <si>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</si>
  <si>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</si>
  <si>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</si>
  <si>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</si>
  <si>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</si>
  <si>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</si>
  <si>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</si>
  <si>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</si>
  <si>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</si>
  <si>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</si>
  <si>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</si>
  <si>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</si>
  <si>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</si>
  <si>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</si>
  <si>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</si>
  <si>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</si>
  <si>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</si>
  <si>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</si>
  <si>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</si>
  <si>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</si>
  <si>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</si>
  <si>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</si>
  <si>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</si>
  <si>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</si>
  <si>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</si>
  <si>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</si>
  <si>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</si>
  <si>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</si>
  <si>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</si>
  <si>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</si>
  <si>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</si>
  <si>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</si>
  <si>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</si>
  <si>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</si>
  <si>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</si>
  <si>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</si>
  <si>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</si>
  <si>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</si>
  <si>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</si>
  <si>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</si>
  <si>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</si>
  <si>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</si>
  <si>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</si>
  <si>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</si>
  <si>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</si>
  <si>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</si>
  <si>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</si>
  <si>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</si>
  <si>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</si>
  <si>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</si>
  <si>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</si>
  <si>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</si>
  <si>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</si>
  <si>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</si>
  <si>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</si>
  <si>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</si>
  <si>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</si>
  <si>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</si>
  <si>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</si>
  <si>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</si>
  <si>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</si>
  <si>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</si>
  <si>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</si>
  <si>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</si>
  <si>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</si>
  <si>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</si>
  <si>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</si>
  <si>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</si>
  <si>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</si>
  <si>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</si>
  <si>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</si>
  <si>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</si>
  <si>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</si>
  <si>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</si>
  <si>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</si>
  <si>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</si>
  <si>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</si>
  <si>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</si>
  <si>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</si>
  <si>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</si>
  <si>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</si>
  <si>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</si>
  <si>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</si>
  <si>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</si>
  <si>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</si>
  <si>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</si>
  <si>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</si>
  <si>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</si>
  <si>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</si>
  <si>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</si>
  <si>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</si>
  <si>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</si>
  <si>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</si>
  <si>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</si>
  <si>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</si>
  <si>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</si>
  <si>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</si>
  <si>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</si>
  <si>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</si>
  <si>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</si>
  <si>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</si>
  <si>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</si>
  <si>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</si>
  <si>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</si>
  <si>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</si>
  <si>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</si>
  <si>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</si>
  <si>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</si>
  <si>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</si>
  <si>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</si>
  <si>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</si>
  <si>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</si>
  <si>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</si>
  <si>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</si>
  <si>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</si>
  <si>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</si>
  <si>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</si>
  <si>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</si>
  <si>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</si>
  <si>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</si>
  <si>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</si>
  <si>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</si>
  <si>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</si>
  <si>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</si>
  <si>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</si>
  <si>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</si>
  <si>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</si>
  <si>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</si>
  <si>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</si>
  <si>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</si>
  <si>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</si>
  <si>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</si>
  <si>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</si>
  <si>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</si>
  <si>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</si>
  <si>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</si>
  <si>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</si>
  <si>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</si>
  <si>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</si>
  <si>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</si>
  <si>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</si>
  <si>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</si>
  <si>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</si>
  <si>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</si>
  <si>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</si>
  <si>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</si>
  <si>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</si>
  <si>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</si>
  <si>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</si>
  <si>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</si>
  <si>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</si>
  <si>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</si>
  <si>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</si>
  <si>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</si>
  <si>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</si>
  <si>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</si>
  <si>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</si>
  <si>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</si>
  <si>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</si>
  <si>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</si>
  <si>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</si>
  <si>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</si>
  <si>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</si>
  <si>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</si>
  <si>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</si>
  <si>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</si>
  <si>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</si>
  <si>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</si>
  <si>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</si>
  <si>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</si>
  <si>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</si>
  <si>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</si>
  <si>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</si>
  <si>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</si>
  <si>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</si>
  <si>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</si>
  <si>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</si>
  <si>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</si>
  <si>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</si>
  <si>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</si>
  <si>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</si>
  <si>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</si>
  <si>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</si>
  <si>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</si>
  <si>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</si>
  <si>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</si>
  <si>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</si>
  <si>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</si>
  <si>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</si>
  <si>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</si>
  <si>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</si>
  <si>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</si>
  <si>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</si>
  <si>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</si>
  <si>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</si>
  <si>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</si>
  <si>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</si>
  <si>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</si>
  <si>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</si>
  <si>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</si>
  <si>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</si>
  <si>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</si>
  <si>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</si>
  <si>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</si>
  <si>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</si>
  <si>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</si>
  <si>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</si>
  <si>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</si>
  <si>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</si>
  <si>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</si>
  <si>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</si>
  <si>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</si>
  <si>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</si>
  <si>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</si>
  <si>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</si>
  <si>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</si>
  <si>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</si>
  <si>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</si>
  <si>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</si>
  <si>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</si>
  <si>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</si>
  <si>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</si>
  <si>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</si>
  <si>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</si>
  <si>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</si>
  <si>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</si>
  <si>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</si>
  <si>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</si>
  <si>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</si>
  <si>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</si>
  <si>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</si>
  <si>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</si>
  <si>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</si>
  <si>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</si>
  <si>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</si>
  <si>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</si>
  <si>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</si>
  <si>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</si>
  <si>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</si>
  <si>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</si>
  <si>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</si>
  <si>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</si>
  <si>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</si>
  <si>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</si>
  <si>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</si>
  <si>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</si>
  <si>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</si>
  <si>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</si>
  <si>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</si>
  <si>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</si>
  <si>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</si>
  <si>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</si>
  <si>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</si>
  <si>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</si>
  <si>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</si>
  <si>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</si>
  <si>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</si>
  <si>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</si>
  <si>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</si>
  <si>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</si>
  <si>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</si>
  <si>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</si>
  <si>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</si>
  <si>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</si>
  <si>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</si>
  <si>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</si>
  <si>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</si>
  <si>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</si>
  <si>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</si>
  <si>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</si>
  <si>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</si>
  <si>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</si>
  <si>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</si>
  <si>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</si>
  <si>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</si>
  <si>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</si>
  <si>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</si>
  <si>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</si>
  <si>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</si>
  <si>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</si>
  <si>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</si>
  <si>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</si>
  <si>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</si>
  <si>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</si>
  <si>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</si>
  <si>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</si>
  <si>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</si>
  <si>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</si>
  <si>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</si>
  <si>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</si>
  <si>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</si>
  <si>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</si>
  <si>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</si>
  <si>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</si>
  <si>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</si>
  <si>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</si>
  <si>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</si>
  <si>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</si>
  <si>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</si>
  <si>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</si>
  <si>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</si>
  <si>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</si>
  <si>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</si>
  <si>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</si>
  <si>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</si>
  <si>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</si>
  <si>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</si>
  <si>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</si>
  <si>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</si>
  <si>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</si>
  <si>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</si>
  <si>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</si>
  <si>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</si>
  <si>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</si>
  <si>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</si>
  <si>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</si>
  <si>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</si>
  <si>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</si>
  <si>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</si>
  <si>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</si>
  <si>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</si>
  <si>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</si>
  <si>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</si>
  <si>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</si>
  <si>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</si>
  <si>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</si>
  <si>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</si>
  <si>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</si>
  <si>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</si>
  <si>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</si>
  <si>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</si>
  <si>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</si>
  <si>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</si>
  <si>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</si>
  <si>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</si>
  <si>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</si>
  <si>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</si>
  <si>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</si>
  <si>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</si>
  <si>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</si>
  <si>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</si>
  <si>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</si>
  <si>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</si>
  <si>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</si>
  <si>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</si>
  <si>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</si>
  <si>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</si>
  <si>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</si>
  <si>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</si>
  <si>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</si>
  <si>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</si>
  <si>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</si>
  <si>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</si>
  <si>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</si>
  <si>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</si>
  <si>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</si>
  <si>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</si>
  <si>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</si>
  <si>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</si>
  <si>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</si>
  <si>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</si>
  <si>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</si>
  <si>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</si>
  <si>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</si>
  <si>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</si>
  <si>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</si>
  <si>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</si>
  <si>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</si>
  <si>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</si>
  <si>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</si>
  <si>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</si>
  <si>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</si>
  <si>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</si>
  <si>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</si>
  <si>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</si>
  <si>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</si>
  <si>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</si>
  <si>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</si>
  <si>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</si>
  <si>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</si>
  <si>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</si>
  <si>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</si>
  <si>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</si>
  <si>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</si>
  <si>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</si>
  <si>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</si>
  <si>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</si>
  <si>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</si>
  <si>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</si>
  <si>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</si>
  <si>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</si>
  <si>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</si>
  <si>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</si>
  <si>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</si>
  <si>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</si>
  <si>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</si>
  <si>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</si>
  <si>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</si>
  <si>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</si>
  <si>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</si>
  <si>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</si>
  <si>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</si>
  <si>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</si>
  <si>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</si>
  <si>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</si>
  <si>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</si>
  <si>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</si>
  <si>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</si>
  <si>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</si>
  <si>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</si>
  <si>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</si>
  <si>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</si>
  <si>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</si>
  <si>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</si>
  <si>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</si>
  <si>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</si>
  <si>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</si>
  <si>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</si>
  <si>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</si>
  <si>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</si>
  <si>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</si>
  <si>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</si>
  <si>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</si>
  <si>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</si>
  <si>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</si>
  <si>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</si>
  <si>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</si>
  <si>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</si>
  <si>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</si>
  <si>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</si>
  <si>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</si>
  <si>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</si>
  <si>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</si>
  <si>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</si>
  <si>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</si>
  <si>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</si>
  <si>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</si>
  <si>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</si>
  <si>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</si>
  <si>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</si>
  <si>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</si>
  <si>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</si>
  <si>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</si>
  <si>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</si>
  <si>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</si>
  <si>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</si>
  <si>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</si>
  <si>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</si>
  <si>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</si>
  <si>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</si>
  <si>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</si>
  <si>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</si>
  <si>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</si>
  <si>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</si>
  <si>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</si>
  <si>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</si>
  <si>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</si>
  <si>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</si>
  <si>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</si>
  <si>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</si>
  <si>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</si>
  <si>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</si>
  <si>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</si>
  <si>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</si>
  <si>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</si>
  <si>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</si>
  <si>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</si>
  <si>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</si>
  <si>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</si>
  <si>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</si>
  <si>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</si>
  <si>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</si>
  <si>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</si>
  <si>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</si>
  <si>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</si>
  <si>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</si>
  <si>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</si>
  <si>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</si>
  <si>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</si>
  <si>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</si>
  <si>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</si>
  <si>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</si>
  <si>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</si>
  <si>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</si>
  <si>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</si>
  <si>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</si>
  <si>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</si>
  <si>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</si>
  <si>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</si>
  <si>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</si>
  <si>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</si>
  <si>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</si>
  <si>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</si>
  <si>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</si>
  <si>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</si>
  <si>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</si>
  <si>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</si>
  <si>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</si>
  <si>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</si>
  <si>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</si>
  <si>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</si>
  <si>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</si>
  <si>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</si>
  <si>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</si>
  <si>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</si>
  <si>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</si>
  <si>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</si>
  <si>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</si>
  <si>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</si>
  <si>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</si>
  <si>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</si>
  <si>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</si>
  <si>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</si>
  <si>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</si>
  <si>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</si>
  <si>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</si>
  <si>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</si>
  <si>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</si>
  <si>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</si>
  <si>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</si>
  <si>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</si>
  <si>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</si>
  <si>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</si>
  <si>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</si>
  <si>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</si>
  <si>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</si>
  <si>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</si>
  <si>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</si>
  <si>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</si>
  <si>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</si>
  <si>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</si>
  <si>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</si>
  <si>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</si>
  <si>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</si>
  <si>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</si>
  <si>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</si>
  <si>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</si>
  <si>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</si>
  <si>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</si>
  <si>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</si>
  <si>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</si>
  <si>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</si>
  <si>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</si>
  <si>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</si>
  <si>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</si>
  <si>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</si>
  <si>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</si>
  <si>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</si>
  <si>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</si>
  <si>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</si>
  <si>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</si>
  <si>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</si>
  <si>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</si>
  <si>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</si>
  <si>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</si>
  <si>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</si>
  <si>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</si>
  <si>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</si>
  <si>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</si>
  <si>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</si>
  <si>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</si>
  <si>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</si>
  <si>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</si>
  <si>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</si>
  <si>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</si>
  <si>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</si>
  <si>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</si>
  <si>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</si>
  <si>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</si>
  <si>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</si>
  <si>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</si>
  <si>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</si>
  <si>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</si>
  <si>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</si>
  <si>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</si>
  <si>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</si>
  <si>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</si>
  <si>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</si>
  <si>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</si>
  <si>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</si>
  <si>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</si>
  <si>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</si>
  <si>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</si>
  <si>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</si>
  <si>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</si>
  <si>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</si>
  <si>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</si>
  <si>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</si>
  <si>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</si>
  <si>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</si>
  <si>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</si>
  <si>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</si>
  <si>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</si>
  <si>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</si>
  <si>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</si>
  <si>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</si>
  <si>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</si>
  <si>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</si>
  <si>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</si>
  <si>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</si>
  <si>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</si>
  <si>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</si>
  <si>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</si>
  <si>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</si>
  <si>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</si>
  <si>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</si>
  <si>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</si>
  <si>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</si>
  <si>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</si>
  <si>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</si>
  <si>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</si>
  <si>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</si>
  <si>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</si>
  <si>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</si>
  <si>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</si>
  <si>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</si>
  <si>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</si>
  <si>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</si>
  <si>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</si>
  <si>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</si>
  <si>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</si>
  <si>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</si>
  <si>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</si>
  <si>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</si>
  <si>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</si>
  <si>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</si>
  <si>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</si>
  <si>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</si>
  <si>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</si>
  <si>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</si>
  <si>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</si>
  <si>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</si>
  <si>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</si>
  <si>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</si>
  <si>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</si>
  <si>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</si>
  <si>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</si>
  <si>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</si>
  <si>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</si>
  <si>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</si>
  <si>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</si>
  <si>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</si>
  <si>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</si>
  <si>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</si>
  <si>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</si>
  <si>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</si>
  <si>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</si>
  <si>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</si>
  <si>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</si>
  <si>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</si>
  <si>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</si>
  <si>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</si>
  <si>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</si>
  <si>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</si>
  <si>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</si>
  <si>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</si>
  <si>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</si>
  <si>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</si>
  <si>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</si>
  <si>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</si>
  <si>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</si>
  <si>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</si>
  <si>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</si>
  <si>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</si>
  <si>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</si>
  <si>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</si>
  <si>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</si>
  <si>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</si>
  <si>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</si>
  <si>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</si>
  <si>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</si>
  <si>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</si>
  <si>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</si>
  <si>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</si>
  <si>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</si>
  <si>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</si>
  <si>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</si>
  <si>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</si>
  <si>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</si>
  <si>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</si>
  <si>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</si>
  <si>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</si>
  <si>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</si>
  <si>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</si>
  <si>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</si>
  <si>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</si>
  <si>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</si>
  <si>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</si>
  <si>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</si>
  <si>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</si>
  <si>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</si>
  <si>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</si>
  <si>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</si>
  <si>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</si>
  <si>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</si>
  <si>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</si>
  <si>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</si>
  <si>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</si>
  <si>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</si>
  <si>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</si>
  <si>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</si>
  <si>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</si>
  <si>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</si>
  <si>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</si>
  <si>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</si>
  <si>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</si>
  <si>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</si>
  <si>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</si>
  <si>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</si>
  <si>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</si>
  <si>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</si>
  <si>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</si>
  <si>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</si>
  <si>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</si>
  <si>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</si>
  <si>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</si>
  <si>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</si>
  <si>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</si>
  <si>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</si>
  <si>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</si>
  <si>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</si>
  <si>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</si>
  <si>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</si>
  <si>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</si>
  <si>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</si>
  <si>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</si>
  <si>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</si>
  <si>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</si>
  <si>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</si>
  <si>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</si>
  <si>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</si>
  <si>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</si>
  <si>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</si>
  <si>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</si>
  <si>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</si>
  <si>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</si>
  <si>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</si>
  <si>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</si>
  <si>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</si>
  <si>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</si>
  <si>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</si>
  <si>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</si>
  <si>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</si>
  <si>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</si>
  <si>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</si>
  <si>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</si>
  <si>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</si>
  <si>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</si>
  <si>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</si>
  <si>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</si>
  <si>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</si>
  <si>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</si>
  <si>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</si>
  <si>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</si>
  <si>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</si>
  <si>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</si>
  <si>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</si>
  <si>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</si>
  <si>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</si>
  <si>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</si>
  <si>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</si>
  <si>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</si>
  <si>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</si>
  <si>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</si>
  <si>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</si>
  <si>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</si>
  <si>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</si>
  <si>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</si>
  <si>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</si>
  <si>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</si>
  <si>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</si>
  <si>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</si>
  <si>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</si>
  <si>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</si>
  <si>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</si>
  <si>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</si>
  <si>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</si>
  <si>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</si>
  <si>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</si>
  <si>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</si>
  <si>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</si>
  <si>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</si>
  <si>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</si>
  <si>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</si>
  <si>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</si>
  <si>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</si>
  <si>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</si>
  <si>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</si>
  <si>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</si>
  <si>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</si>
  <si>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</si>
  <si>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</si>
  <si>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</si>
  <si>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</si>
  <si>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</si>
  <si>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</si>
  <si>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</si>
  <si>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</si>
  <si>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</si>
  <si>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</si>
  <si>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</si>
  <si>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</si>
  <si>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</si>
  <si>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</si>
  <si>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</si>
  <si>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</si>
  <si>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</si>
  <si>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</si>
  <si>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</si>
  <si>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</si>
  <si>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</si>
  <si>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</si>
  <si>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</si>
  <si>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</si>
  <si>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</si>
  <si>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</si>
  <si>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</si>
  <si>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</si>
  <si>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</si>
  <si>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</si>
  <si>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</si>
  <si>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</si>
  <si>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</si>
  <si>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</si>
  <si>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</si>
  <si>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</si>
  <si>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</si>
  <si>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</si>
  <si>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</si>
  <si>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</si>
  <si>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</si>
  <si>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</si>
  <si>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</si>
  <si>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</si>
  <si>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</si>
  <si>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</si>
  <si>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</si>
  <si>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</si>
  <si>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</si>
  <si>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</si>
  <si>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</si>
  <si>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</si>
  <si>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</si>
  <si>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</si>
  <si>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</si>
  <si>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</si>
  <si>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</si>
  <si>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</si>
  <si>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</si>
  <si>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</si>
  <si>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</si>
  <si>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</si>
  <si>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</si>
  <si>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</si>
  <si>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</si>
  <si>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</si>
  <si>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</si>
  <si>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</si>
  <si>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</si>
  <si>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</si>
  <si>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</si>
  <si>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</si>
  <si>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</si>
  <si>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</si>
  <si>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</si>
  <si>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</si>
  <si>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</si>
  <si>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</si>
  <si>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</si>
  <si>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</si>
  <si>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</si>
  <si>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</si>
  <si>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</si>
  <si>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</si>
  <si>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</si>
  <si>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</si>
  <si>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</si>
  <si>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</si>
  <si>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</si>
  <si>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</si>
  <si>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</si>
  <si>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</si>
  <si>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</si>
  <si>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</si>
  <si>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</si>
  <si>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</si>
  <si>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</si>
  <si>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</si>
  <si>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</si>
  <si>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</si>
  <si>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</si>
  <si>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</si>
  <si>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</si>
  <si>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</si>
  <si>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</si>
  <si>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</si>
  <si>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</si>
  <si>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</si>
  <si>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</si>
  <si>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</si>
  <si>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</si>
  <si>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</si>
  <si>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</si>
  <si>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</si>
  <si>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</si>
  <si>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</si>
  <si>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</si>
  <si>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</si>
  <si>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</si>
  <si>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</si>
  <si>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</si>
  <si>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</si>
  <si>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</si>
  <si>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</si>
  <si>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</si>
  <si>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</si>
  <si>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</si>
  <si>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</si>
  <si>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</si>
  <si>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</si>
  <si>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</si>
  <si>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</si>
  <si>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</si>
  <si>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</si>
  <si>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</si>
  <si>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</si>
  <si>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</si>
  <si>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</si>
  <si>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</si>
  <si>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</si>
  <si>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</si>
  <si>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</si>
  <si>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</si>
  <si>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</si>
  <si>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</si>
  <si>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</si>
  <si>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</si>
  <si>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</si>
  <si>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</si>
  <si>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</si>
  <si>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</si>
  <si>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</si>
  <si>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</si>
  <si>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</si>
  <si>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</si>
  <si>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</si>
  <si>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</si>
  <si>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</si>
  <si>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</si>
  <si>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</si>
  <si>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</si>
  <si>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</si>
  <si>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</si>
  <si>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</si>
  <si>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</si>
  <si>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</si>
  <si>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</si>
  <si>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</si>
  <si>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</si>
  <si>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</si>
  <si>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</si>
  <si>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</si>
  <si>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</si>
  <si>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</si>
  <si>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</si>
  <si>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</si>
  <si>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</si>
  <si>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</si>
  <si>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</si>
  <si>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</si>
  <si>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</si>
  <si>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</si>
  <si>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</si>
  <si>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</si>
  <si>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</si>
  <si>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</si>
  <si>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</si>
  <si>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</si>
  <si>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</si>
  <si>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</si>
  <si>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</si>
  <si>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</si>
  <si>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</si>
  <si>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</si>
  <si>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</si>
  <si>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</si>
  <si>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</si>
  <si>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</si>
  <si>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</si>
  <si>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</si>
  <si>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</si>
  <si>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</si>
  <si>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</si>
  <si>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</si>
  <si>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</si>
  <si>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</si>
  <si>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</si>
  <si>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</si>
  <si>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</si>
  <si>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</si>
  <si>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</si>
  <si>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</si>
  <si>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</si>
  <si>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</si>
  <si>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</si>
  <si>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</si>
  <si>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</si>
  <si>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</si>
  <si>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</si>
  <si>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</si>
  <si>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</si>
  <si>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</si>
  <si>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</si>
  <si>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</si>
  <si>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</si>
  <si>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</si>
  <si>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</si>
  <si>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</si>
  <si>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</si>
  <si>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</si>
  <si>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</si>
  <si>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</si>
  <si>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</si>
  <si>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</si>
  <si>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</si>
  <si>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</si>
  <si>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</si>
  <si>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</si>
  <si>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</si>
  <si>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</si>
  <si>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</si>
  <si>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</si>
  <si>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</si>
  <si>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</si>
  <si>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</si>
  <si>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</si>
  <si>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</si>
  <si>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</si>
  <si>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</si>
  <si>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</si>
  <si>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</si>
  <si>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</si>
  <si>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</si>
  <si>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</si>
  <si>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</si>
  <si>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</si>
  <si>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</si>
  <si>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</si>
  <si>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</si>
  <si>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</si>
  <si>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</si>
  <si>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</si>
  <si>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</si>
  <si>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</si>
  <si>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</si>
  <si>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</si>
  <si>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</si>
  <si>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</si>
  <si>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</si>
  <si>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</si>
  <si>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</si>
  <si>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</si>
  <si>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</si>
  <si>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</si>
  <si>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</si>
  <si>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</si>
  <si>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</si>
  <si>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</si>
  <si>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</si>
  <si>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</si>
  <si>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</si>
  <si>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</si>
  <si>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</si>
  <si>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</si>
  <si>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</si>
  <si>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</si>
  <si>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</si>
  <si>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</si>
  <si>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</si>
  <si>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</si>
  <si>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</si>
  <si>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</si>
  <si>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</si>
  <si>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</si>
  <si>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</si>
  <si>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</si>
  <si>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</si>
  <si>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</si>
  <si>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</si>
  <si>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</si>
  <si>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</si>
  <si>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</si>
  <si>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</si>
  <si>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</si>
  <si>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</si>
  <si>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</si>
  <si>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</si>
  <si>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</si>
  <si>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</si>
  <si>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</si>
  <si>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</si>
  <si>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</si>
  <si>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</si>
  <si>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</si>
  <si>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</si>
  <si>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</si>
  <si>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</si>
  <si>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</si>
  <si>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</si>
  <si>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</si>
  <si>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</si>
  <si>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</si>
  <si>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</si>
  <si>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</si>
  <si>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</si>
  <si>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</si>
  <si>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</si>
  <si>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</si>
  <si>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</si>
  <si>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</si>
  <si>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</si>
  <si>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</si>
  <si>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</si>
  <si>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</si>
  <si>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</si>
  <si>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</si>
  <si>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</si>
  <si>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</si>
  <si>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</si>
  <si>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</si>
  <si>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</si>
  <si>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</si>
  <si>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</si>
  <si>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</si>
  <si>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</si>
  <si>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</si>
  <si>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</si>
  <si>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</si>
  <si>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</si>
  <si>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</si>
  <si>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</si>
  <si>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</si>
  <si>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</si>
  <si>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</si>
  <si>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</si>
  <si>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</si>
  <si>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</si>
  <si>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</si>
  <si>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</si>
  <si>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</si>
  <si>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</si>
  <si>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</si>
  <si>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</si>
  <si>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</si>
  <si>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</si>
  <si>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</si>
  <si>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</si>
  <si>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</si>
  <si>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</si>
  <si>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</si>
  <si>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</si>
  <si>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</si>
  <si>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</si>
  <si>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</si>
  <si>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</si>
  <si>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</si>
  <si>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</si>
  <si>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</si>
  <si>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</si>
  <si>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</si>
  <si>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</si>
  <si>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</si>
  <si>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</si>
  <si>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</si>
  <si>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</si>
  <si>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</si>
  <si>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</si>
  <si>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</si>
  <si>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</si>
  <si>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</si>
  <si>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</si>
  <si>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</si>
  <si>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</si>
  <si>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</si>
  <si>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</si>
  <si>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</si>
  <si>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</si>
  <si>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</si>
  <si>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</si>
  <si>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</si>
  <si>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</si>
  <si>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</si>
  <si>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</si>
  <si>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</si>
  <si>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</si>
  <si>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</si>
  <si>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</si>
  <si>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</si>
  <si>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</si>
  <si>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</si>
  <si>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</si>
  <si>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</si>
  <si>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</si>
  <si>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</si>
  <si>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</si>
  <si>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</si>
  <si>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</si>
  <si>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</si>
  <si>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</si>
  <si>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</si>
  <si>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</si>
  <si>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</si>
  <si>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</si>
  <si>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</si>
  <si>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</si>
  <si>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</si>
  <si>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</si>
  <si>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</si>
  <si>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</si>
  <si>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</si>
  <si>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</si>
  <si>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</si>
  <si>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</si>
  <si>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</si>
  <si>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</si>
  <si>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</si>
  <si>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</si>
  <si>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</si>
  <si>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</si>
  <si>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</si>
  <si>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</si>
  <si>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</si>
  <si>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</si>
  <si>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</si>
  <si>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</si>
  <si>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</si>
  <si>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</si>
  <si>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</si>
  <si>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</si>
  <si>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</si>
  <si>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</si>
  <si>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</si>
  <si>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</si>
  <si>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</si>
  <si>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</si>
  <si>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</si>
  <si>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</si>
  <si>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</si>
  <si>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</si>
  <si>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</si>
  <si>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</si>
  <si>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</si>
  <si>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</si>
  <si>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</si>
  <si>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</si>
  <si>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</si>
  <si>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</si>
  <si>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</si>
  <si>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</si>
  <si>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</si>
  <si>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</si>
  <si>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</si>
  <si>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</si>
  <si>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</si>
  <si>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</si>
  <si>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</si>
  <si>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</si>
  <si>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</si>
  <si>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</si>
  <si>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</si>
  <si>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</si>
  <si>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</si>
  <si>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</si>
  <si>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</si>
  <si>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</si>
  <si>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</si>
  <si>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</si>
  <si>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</si>
  <si>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</si>
  <si>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</si>
  <si>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</si>
  <si>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</si>
  <si>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</si>
  <si>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</si>
  <si>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</si>
  <si>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</si>
  <si>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</si>
  <si>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</si>
  <si>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</si>
  <si>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</si>
  <si>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</si>
  <si>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</si>
  <si>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</si>
  <si>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</si>
  <si>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</si>
  <si>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</si>
  <si>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</si>
  <si>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</si>
  <si>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</si>
  <si>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</si>
  <si>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</si>
  <si>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</si>
  <si>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</si>
  <si>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</si>
  <si>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</si>
  <si>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</si>
  <si>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</si>
  <si>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</si>
  <si>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</si>
  <si>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</si>
  <si>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</si>
  <si>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</si>
  <si>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</si>
  <si>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</si>
  <si>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</si>
  <si>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</si>
  <si>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</si>
  <si>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</si>
  <si>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</si>
  <si>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</si>
  <si>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</si>
  <si>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</si>
  <si>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</si>
  <si>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</si>
  <si>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</si>
  <si>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</si>
  <si>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</si>
  <si>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</si>
  <si>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</si>
  <si>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</si>
  <si>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</si>
  <si>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</si>
  <si>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</si>
  <si>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</si>
  <si>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</si>
  <si>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</si>
  <si>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</si>
  <si>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</si>
  <si>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</si>
  <si>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</si>
  <si>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</si>
  <si>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</si>
  <si>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</si>
  <si>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</si>
  <si>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</si>
  <si>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</si>
  <si>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</si>
  <si>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</si>
  <si>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</si>
  <si>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</si>
  <si>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</si>
  <si>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</si>
  <si>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</si>
  <si>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</si>
  <si>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</si>
  <si>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</si>
  <si>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</si>
  <si>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</si>
  <si>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</si>
  <si>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</si>
  <si>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</si>
  <si>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</si>
  <si>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</si>
  <si>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</si>
  <si>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</si>
  <si>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</si>
  <si>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</si>
  <si>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</si>
  <si>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</si>
  <si>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</si>
  <si>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</si>
  <si>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</si>
  <si>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</si>
  <si>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</si>
  <si>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</si>
  <si>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</si>
  <si>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</si>
  <si>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</si>
  <si>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</si>
  <si>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</si>
  <si>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</si>
  <si>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</si>
  <si>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</si>
  <si>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</si>
  <si>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</si>
  <si>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</si>
  <si>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</si>
  <si>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</si>
  <si>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</si>
  <si>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</si>
  <si>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</si>
  <si>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</si>
  <si>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</si>
  <si>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</si>
  <si>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</si>
  <si>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</si>
  <si>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</si>
  <si>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</si>
  <si>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</si>
  <si>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</si>
  <si>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</si>
  <si>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</si>
  <si>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</si>
  <si>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</si>
  <si>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</si>
  <si>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</si>
  <si>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</si>
  <si>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</si>
  <si>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</si>
  <si>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</si>
  <si>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</si>
  <si>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</si>
  <si>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</si>
  <si>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</si>
  <si>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</si>
  <si>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</si>
  <si>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</si>
  <si>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</si>
  <si>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</si>
  <si>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</si>
  <si>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</si>
  <si>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</si>
  <si>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</si>
  <si>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</si>
  <si>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</si>
  <si>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</si>
  <si>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</si>
  <si>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</si>
  <si>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</si>
  <si>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</si>
  <si>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</si>
  <si>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</si>
  <si>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</si>
  <si>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</si>
  <si>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</si>
  <si>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</si>
  <si>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</si>
  <si>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</si>
  <si>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</si>
  <si>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</si>
  <si>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</si>
  <si>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</si>
  <si>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</si>
  <si>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</si>
  <si>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</si>
  <si>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</si>
  <si>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</si>
  <si>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</si>
  <si>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</si>
  <si>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</si>
  <si>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</si>
  <si>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</si>
  <si>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</si>
  <si>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</si>
  <si>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</si>
  <si>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</si>
  <si>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</si>
  <si>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</si>
  <si>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</si>
  <si>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</si>
  <si>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</si>
  <si>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</si>
  <si>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</si>
  <si>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</si>
  <si>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</si>
  <si>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</si>
  <si>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</si>
  <si>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</si>
  <si>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</si>
  <si>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</si>
  <si>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</si>
  <si>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</si>
  <si>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</si>
  <si>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</si>
  <si>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</si>
  <si>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</si>
  <si>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</si>
  <si>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</si>
  <si>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</si>
  <si>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</si>
  <si>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</si>
  <si>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</si>
  <si>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</si>
  <si>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</si>
  <si>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</si>
  <si>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</si>
  <si>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</si>
  <si>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</si>
  <si>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</si>
  <si>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</si>
  <si>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</si>
  <si>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</si>
  <si>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</si>
  <si>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</si>
  <si>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</si>
  <si>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</si>
  <si>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</si>
  <si>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</si>
  <si>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</si>
  <si>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</si>
  <si>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</si>
  <si>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</si>
  <si>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</si>
  <si>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</si>
  <si>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</si>
  <si>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</si>
  <si>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</si>
  <si>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</si>
  <si>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</si>
  <si>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</si>
  <si>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</si>
  <si>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</si>
  <si>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</si>
  <si>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</si>
  <si>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</si>
  <si>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</si>
  <si>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</si>
  <si>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</si>
  <si>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</si>
  <si>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</si>
  <si>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</si>
  <si>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</si>
  <si>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</si>
  <si>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</si>
  <si>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</si>
  <si>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</si>
  <si>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</si>
  <si>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</si>
  <si>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</si>
  <si>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</si>
  <si>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</si>
  <si>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</si>
  <si>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</si>
  <si>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</si>
  <si>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</si>
  <si>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</si>
  <si>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</si>
  <si>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</si>
  <si>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</si>
  <si>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</si>
  <si>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</si>
  <si>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</si>
  <si>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</si>
  <si>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</si>
  <si>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</si>
  <si>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</si>
  <si>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</si>
  <si>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</si>
  <si>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</si>
  <si>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</si>
  <si>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</si>
  <si>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</si>
  <si>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</si>
  <si>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</si>
  <si>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</si>
  <si>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</si>
  <si>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</si>
  <si>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</si>
  <si>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</si>
  <si>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</si>
  <si>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</si>
  <si>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</si>
  <si>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</si>
  <si>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</si>
  <si>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</si>
  <si>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</si>
  <si>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</si>
  <si>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</si>
  <si>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</si>
  <si>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</si>
  <si>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</si>
  <si>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</si>
  <si>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</si>
  <si>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</si>
  <si>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</si>
  <si>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</si>
  <si>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</si>
  <si>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</si>
  <si>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</si>
  <si>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</si>
  <si>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</si>
  <si>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</si>
  <si>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</si>
  <si>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</si>
  <si>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</si>
  <si>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</si>
  <si>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</si>
  <si>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</si>
  <si>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</si>
  <si>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</si>
  <si>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</si>
  <si>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</si>
  <si>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</si>
  <si>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</si>
  <si>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</si>
  <si>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</si>
  <si>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</si>
  <si>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</si>
  <si>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</si>
  <si>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</si>
  <si>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</si>
  <si>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</si>
  <si>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</si>
  <si>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</si>
  <si>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</si>
  <si>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</si>
  <si>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</si>
  <si>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</si>
  <si>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</si>
  <si>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</si>
  <si>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</si>
  <si>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</si>
  <si>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</si>
  <si>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</si>
  <si>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</si>
  <si>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</si>
  <si>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</si>
  <si>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</si>
  <si>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</si>
  <si>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</si>
  <si>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</si>
  <si>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</si>
  <si>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</si>
  <si>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</si>
  <si>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</si>
  <si>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</si>
  <si>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</si>
  <si>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</si>
  <si>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</si>
  <si>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</si>
  <si>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</si>
  <si>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</si>
  <si>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</si>
  <si>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</si>
  <si>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</si>
  <si>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</si>
  <si>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</si>
  <si>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</si>
  <si>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</si>
  <si>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</si>
  <si>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</si>
  <si>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</si>
  <si>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</si>
  <si>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</si>
  <si>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</si>
  <si>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</si>
  <si>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</si>
  <si>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</si>
  <si>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</si>
  <si>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</si>
  <si>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</si>
  <si>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</si>
  <si>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</si>
  <si>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</si>
  <si>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</si>
  <si>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</si>
  <si>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</si>
  <si>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</si>
  <si>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</si>
  <si>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</si>
  <si>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</si>
  <si>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</si>
  <si>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</si>
  <si>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</si>
  <si>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</si>
  <si>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</si>
  <si>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</si>
  <si>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</si>
  <si>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</si>
  <si>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</si>
  <si>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</si>
  <si>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</si>
  <si>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</si>
  <si>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</si>
  <si>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</si>
  <si>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</si>
  <si>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</si>
  <si>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</si>
  <si>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</si>
  <si>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</si>
  <si>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</si>
  <si>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</si>
  <si>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</si>
  <si>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</si>
  <si>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</si>
  <si>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</si>
  <si>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</si>
  <si>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</si>
  <si>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</si>
  <si>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</si>
  <si>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</si>
  <si>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</si>
  <si>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</si>
  <si>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</si>
  <si>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</si>
  <si>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</si>
  <si>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</si>
  <si>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</si>
  <si>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</si>
  <si>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</si>
  <si>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</si>
  <si>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</si>
  <si>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</si>
  <si>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</si>
  <si>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</si>
  <si>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</si>
  <si>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</si>
  <si>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</si>
  <si>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</si>
  <si>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</si>
  <si>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</si>
  <si>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</si>
  <si>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</si>
  <si>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</si>
  <si>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</si>
  <si>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</si>
  <si>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</si>
  <si>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</si>
  <si>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</si>
  <si>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</si>
  <si>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</si>
  <si>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</si>
  <si>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</si>
  <si>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</si>
  <si>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</si>
  <si>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</si>
  <si>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</si>
  <si>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</si>
  <si>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</si>
  <si>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</si>
  <si>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</si>
  <si>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</si>
  <si>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</si>
  <si>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</si>
  <si>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</si>
  <si>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</si>
  <si>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</si>
  <si>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</si>
  <si>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</si>
  <si>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</si>
  <si>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</si>
  <si>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</si>
  <si>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</si>
  <si>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</si>
  <si>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</si>
  <si>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</si>
  <si>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</si>
  <si>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</si>
  <si>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</si>
  <si>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</si>
  <si>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</si>
  <si>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</si>
  <si>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</si>
  <si>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</si>
  <si>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</si>
  <si>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</si>
  <si>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</si>
  <si>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</si>
  <si>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</si>
  <si>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</si>
  <si>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</si>
  <si>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</si>
  <si>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</si>
  <si>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</si>
  <si>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</si>
  <si>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</si>
  <si>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</si>
  <si>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</si>
  <si>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</si>
  <si>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</si>
  <si>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</si>
  <si>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</si>
  <si>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</si>
  <si>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</si>
  <si>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</si>
  <si>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</si>
  <si>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</si>
  <si>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</si>
  <si>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</si>
  <si>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</si>
  <si>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</si>
  <si>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</si>
  <si>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</si>
  <si>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</si>
  <si>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</si>
  <si>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</si>
  <si>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</si>
  <si>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</si>
  <si>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</si>
  <si>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</si>
  <si>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</si>
  <si>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</si>
  <si>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</si>
  <si>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</si>
  <si>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</si>
  <si>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</si>
  <si>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</si>
  <si>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</si>
  <si>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</si>
  <si>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</si>
  <si>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</si>
  <si>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</si>
  <si>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</si>
  <si>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</si>
  <si>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</si>
  <si>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</si>
  <si>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</si>
  <si>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</si>
  <si>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</si>
  <si>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</si>
  <si>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</si>
  <si>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</si>
  <si>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</si>
  <si>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</si>
  <si>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</si>
  <si>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</si>
  <si>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</si>
  <si>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</si>
  <si>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</si>
  <si>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</si>
  <si>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</si>
  <si>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</si>
  <si>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</si>
  <si>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</si>
  <si>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</si>
  <si>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</si>
  <si>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</si>
  <si>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</si>
  <si>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</si>
  <si>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</si>
  <si>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</si>
  <si>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</si>
  <si>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</si>
  <si>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</si>
  <si>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</si>
  <si>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</si>
  <si>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</si>
  <si>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</si>
  <si>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</si>
  <si>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</si>
  <si>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</si>
  <si>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</si>
  <si>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</si>
  <si>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</si>
  <si>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</si>
  <si>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</si>
  <si>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</si>
  <si>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</si>
  <si>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</si>
  <si>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</si>
  <si>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</si>
  <si>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</si>
  <si>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</si>
  <si>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</si>
  <si>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</si>
  <si>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</si>
  <si>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</si>
  <si>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</si>
  <si>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</si>
  <si>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</si>
  <si>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</si>
  <si>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</si>
  <si>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</si>
  <si>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</si>
  <si>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</si>
  <si>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</si>
  <si>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</si>
  <si>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</si>
  <si>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</si>
  <si>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</si>
  <si>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</si>
  <si>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</si>
  <si>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</si>
  <si>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</si>
  <si>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</si>
  <si>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</si>
  <si>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</si>
  <si>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</si>
  <si>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</si>
  <si>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</si>
  <si>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</si>
  <si>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</si>
  <si>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</si>
  <si>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</si>
  <si>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</si>
  <si>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</si>
  <si>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</si>
  <si>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</si>
  <si>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</si>
  <si>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</si>
  <si>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</si>
  <si>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</si>
  <si>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</si>
  <si>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</si>
  <si>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</si>
  <si>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</si>
  <si>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</si>
  <si>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</si>
  <si>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</si>
  <si>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</si>
  <si>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</si>
  <si>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</si>
  <si>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</si>
  <si>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</si>
  <si>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</si>
  <si>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</si>
  <si>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</si>
  <si>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</si>
  <si>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</si>
  <si>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</si>
  <si>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</si>
  <si>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</si>
  <si>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</si>
  <si>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</si>
  <si>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</si>
  <si>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</si>
  <si>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</si>
  <si>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</si>
  <si>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</si>
  <si>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</si>
  <si>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</si>
  <si>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</si>
  <si>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</si>
  <si>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</si>
  <si>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</si>
  <si>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</si>
  <si>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</si>
  <si>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</si>
  <si>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</si>
  <si>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</si>
  <si>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</si>
  <si>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</si>
  <si>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</si>
  <si>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</si>
  <si>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</si>
  <si>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</si>
  <si>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</si>
  <si>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</si>
  <si>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</si>
  <si>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</si>
  <si>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</si>
  <si>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</si>
  <si>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</si>
  <si>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</si>
  <si>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</si>
  <si>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</si>
  <si>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</si>
  <si>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</si>
  <si>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</si>
  <si>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</si>
  <si>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</si>
  <si>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</si>
  <si>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</si>
  <si>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</si>
  <si>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</si>
  <si>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</si>
  <si>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</si>
  <si>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</si>
  <si>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</si>
  <si>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</si>
  <si>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</si>
  <si>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</si>
  <si>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</si>
  <si>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</si>
  <si>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</si>
  <si>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</si>
  <si>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</si>
  <si>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</si>
  <si>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</si>
  <si>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</si>
  <si>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</si>
  <si>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</si>
  <si>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</si>
  <si>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</si>
  <si>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</si>
  <si>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</si>
  <si>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</si>
  <si>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</si>
  <si>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</si>
  <si>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</si>
  <si>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</si>
  <si>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</si>
  <si>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</si>
  <si>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</si>
  <si>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</si>
  <si>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</si>
  <si>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</si>
  <si>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</si>
  <si>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</si>
  <si>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</si>
  <si>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</si>
  <si>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</si>
  <si>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</si>
  <si>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</si>
  <si>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</si>
  <si>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</si>
  <si>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</si>
  <si>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</si>
  <si>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</si>
  <si>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</si>
  <si>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</si>
  <si>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</si>
  <si>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</si>
  <si>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</si>
  <si>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</si>
  <si>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</si>
  <si>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</si>
  <si>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</si>
  <si>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</si>
  <si>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</si>
  <si>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</si>
  <si>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</si>
  <si>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</si>
  <si>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</si>
  <si>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</si>
  <si>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</si>
  <si>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</si>
  <si>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</si>
  <si>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</si>
  <si>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</si>
  <si>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</si>
  <si>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</si>
  <si>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</si>
  <si>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</si>
  <si>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</si>
  <si>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</si>
  <si>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</si>
  <si>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</si>
  <si>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</si>
  <si>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</si>
  <si>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</si>
  <si>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</si>
  <si>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</si>
  <si>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</si>
  <si>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</si>
  <si>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</si>
  <si>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</si>
  <si>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</si>
  <si>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</si>
  <si>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</si>
  <si>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</si>
  <si>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</si>
  <si>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</si>
  <si>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</si>
  <si>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</si>
  <si>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</si>
  <si>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</si>
  <si>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</si>
  <si>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</si>
  <si>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</si>
  <si>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</si>
  <si>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</si>
  <si>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</si>
  <si>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</si>
  <si>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</si>
  <si>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</si>
  <si>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</si>
  <si>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</si>
  <si>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</si>
  <si>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</si>
  <si>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</si>
  <si>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</si>
  <si>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</si>
  <si>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</si>
  <si>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</si>
  <si>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</si>
  <si>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</si>
  <si>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</si>
  <si>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</si>
  <si>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</si>
  <si>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</si>
  <si>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</si>
  <si>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</si>
  <si>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</si>
  <si>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</si>
  <si>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</si>
  <si>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</si>
  <si>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</si>
  <si>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</si>
  <si>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</si>
  <si>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</si>
  <si>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</si>
  <si>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</si>
  <si>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</si>
  <si>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</si>
  <si>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</si>
  <si>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</si>
  <si>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</si>
  <si>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</si>
  <si>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</si>
  <si>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</si>
  <si>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</si>
  <si>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</si>
  <si>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</si>
  <si>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</si>
  <si>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</si>
  <si>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</si>
  <si>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</si>
  <si>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</si>
  <si>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</si>
  <si>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</si>
  <si>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</si>
  <si>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</si>
  <si>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</si>
  <si>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</si>
  <si>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</si>
  <si>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</si>
  <si>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</si>
  <si>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</si>
  <si>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</si>
  <si>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</si>
  <si>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</si>
  <si>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</si>
  <si>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</si>
  <si>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</si>
  <si>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</si>
  <si>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</si>
  <si>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</si>
  <si>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</si>
  <si>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</si>
  <si>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</si>
  <si>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</si>
  <si>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</si>
  <si>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</si>
  <si>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</si>
  <si>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</si>
  <si>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</si>
  <si>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</si>
  <si>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</si>
  <si>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</si>
  <si>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</si>
  <si>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</si>
  <si>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</si>
  <si>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</si>
  <si>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</si>
  <si>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</si>
  <si>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</si>
  <si>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</si>
  <si>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</si>
  <si>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</si>
  <si>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</si>
  <si>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</si>
  <si>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</si>
  <si>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</si>
  <si>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</si>
  <si>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</si>
  <si>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</si>
  <si>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</si>
  <si>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</si>
  <si>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</si>
  <si>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</si>
  <si>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</si>
  <si>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</si>
  <si>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</si>
  <si>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</si>
  <si>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</si>
  <si>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</si>
  <si>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</si>
  <si>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</si>
  <si>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</si>
  <si>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</si>
  <si>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</si>
  <si>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</si>
  <si>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</si>
  <si>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</si>
  <si>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</si>
  <si>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</si>
  <si>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</si>
  <si>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</si>
  <si>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</si>
  <si>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</si>
  <si>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</si>
  <si>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</si>
  <si>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</si>
  <si>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</si>
  <si>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</si>
  <si>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</si>
  <si>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</si>
  <si>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</si>
  <si>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</si>
  <si>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</si>
  <si>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</si>
  <si>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</si>
  <si>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</si>
  <si>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</si>
  <si>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</si>
  <si>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</si>
  <si>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</si>
  <si>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</si>
  <si>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</si>
  <si>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</si>
  <si>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</si>
  <si>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</si>
  <si>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</si>
  <si>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</si>
  <si>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</si>
  <si>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</si>
  <si>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</si>
  <si>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</si>
  <si>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</si>
  <si>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</si>
  <si>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</si>
  <si>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</si>
  <si>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</si>
  <si>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</si>
  <si>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</si>
  <si>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</si>
  <si>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</si>
  <si>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</si>
  <si>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</si>
  <si>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</si>
  <si>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</si>
  <si>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</si>
  <si>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</si>
  <si>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</si>
  <si>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</si>
  <si>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</si>
  <si>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</si>
  <si>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</si>
  <si>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</si>
  <si>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</si>
  <si>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</si>
  <si>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</si>
  <si>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</si>
  <si>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</si>
  <si>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</si>
  <si>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</si>
  <si>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</si>
  <si>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</si>
  <si>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</si>
  <si>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</si>
  <si>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</si>
  <si>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</si>
  <si>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</si>
  <si>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</si>
  <si>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</si>
  <si>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</si>
  <si>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</si>
  <si>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</si>
  <si>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</si>
  <si>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</si>
  <si>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</si>
  <si>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</si>
  <si>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</si>
  <si>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</si>
  <si>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</si>
  <si>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</si>
  <si>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</si>
  <si>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</si>
  <si>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</si>
  <si>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</si>
  <si>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</si>
  <si>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</si>
  <si>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</si>
  <si>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</si>
  <si>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</si>
  <si>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</si>
  <si>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</si>
  <si>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</si>
  <si>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</si>
  <si>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</si>
  <si>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</si>
  <si>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</si>
  <si>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</si>
  <si>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</si>
  <si>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</si>
  <si>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</si>
  <si>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</si>
  <si>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</si>
  <si>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</si>
  <si>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</si>
  <si>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</si>
  <si>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</si>
  <si>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</si>
  <si>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</si>
  <si>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</si>
  <si>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</si>
  <si>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</si>
  <si>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</si>
  <si>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</si>
  <si>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</si>
  <si>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</si>
  <si>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</si>
  <si>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</si>
  <si>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</si>
  <si>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</si>
  <si>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</si>
  <si>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</si>
  <si>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</si>
  <si>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</si>
  <si>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</si>
  <si>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</si>
  <si>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</si>
  <si>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</si>
  <si>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</si>
  <si>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</si>
  <si>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</si>
  <si>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</si>
  <si>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</si>
  <si>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</si>
  <si>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</si>
  <si>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</si>
  <si>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</si>
  <si>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</si>
  <si>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</si>
  <si>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</si>
  <si>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</si>
  <si>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</si>
  <si>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</si>
  <si>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</si>
  <si>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</si>
  <si>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</si>
  <si>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</si>
  <si>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</si>
  <si>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</si>
  <si>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</si>
  <si>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</si>
  <si>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</si>
  <si>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</si>
  <si>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</si>
  <si>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</si>
  <si>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</si>
  <si>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</si>
  <si>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</si>
  <si>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</si>
  <si>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</si>
  <si>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</si>
  <si>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</si>
  <si>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</si>
  <si>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</si>
  <si>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</si>
  <si>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</si>
  <si>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</si>
  <si>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</si>
  <si>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</si>
  <si>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</si>
  <si>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</si>
  <si>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</si>
  <si>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</si>
  <si>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</si>
  <si>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</si>
  <si>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</si>
  <si>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</si>
  <si>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</si>
  <si>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</si>
  <si>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</si>
  <si>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</si>
  <si>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</si>
  <si>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</si>
  <si>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</si>
  <si>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</si>
  <si>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</si>
  <si>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</si>
  <si>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</si>
  <si>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</si>
  <si>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</si>
  <si>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</si>
  <si>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</si>
  <si>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</si>
  <si>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</si>
  <si>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</si>
  <si>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</si>
  <si>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</si>
  <si>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</si>
  <si>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</si>
  <si>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</si>
  <si>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</si>
  <si>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</si>
  <si>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</si>
  <si>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</si>
  <si>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</si>
  <si>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</si>
  <si>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</si>
  <si>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</si>
  <si>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</si>
  <si>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</si>
  <si>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</si>
  <si>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</si>
  <si>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</si>
  <si>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</si>
  <si>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</si>
  <si>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</si>
  <si>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</si>
  <si>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</si>
  <si>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</si>
  <si>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</si>
  <si>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</si>
  <si>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</si>
  <si>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</si>
  <si>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</si>
  <si>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</si>
  <si>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</si>
  <si>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</si>
  <si>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</si>
  <si>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</si>
  <si>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</si>
  <si>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</si>
  <si>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</si>
  <si>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</si>
  <si>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</si>
  <si>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</si>
  <si>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</si>
  <si>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</si>
  <si>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</si>
  <si>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</si>
  <si>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</si>
  <si>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</si>
  <si>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</si>
  <si>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</si>
  <si>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</si>
  <si>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</si>
  <si>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</si>
  <si>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</si>
  <si>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</si>
  <si>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</si>
  <si>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</si>
  <si>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</si>
  <si>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</si>
  <si>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</si>
  <si>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</si>
  <si>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</si>
  <si>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</si>
  <si>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</si>
  <si>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</si>
  <si>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</si>
  <si>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</si>
  <si>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</si>
  <si>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</si>
  <si>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</si>
  <si>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</si>
  <si>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</si>
  <si>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</si>
  <si>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</si>
  <si>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</si>
  <si>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</si>
  <si>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</si>
  <si>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</si>
  <si>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</si>
  <si>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</si>
  <si>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</si>
  <si>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</si>
  <si>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</si>
  <si>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</si>
  <si>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</si>
  <si>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</si>
  <si>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</si>
  <si>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</si>
  <si>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</si>
  <si>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</si>
  <si>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</si>
  <si>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</si>
  <si>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</si>
  <si>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</si>
  <si>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</si>
  <si>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</si>
  <si>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</si>
  <si>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</si>
  <si>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</si>
  <si>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</si>
  <si>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</si>
  <si>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</si>
  <si>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</si>
  <si>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</si>
  <si>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</si>
  <si>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</si>
  <si>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</si>
  <si>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</si>
  <si>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</si>
  <si>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</si>
  <si>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</si>
  <si>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</si>
  <si>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</si>
  <si>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</si>
  <si>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</si>
  <si>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</si>
  <si>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</si>
  <si>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</si>
  <si>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</si>
  <si>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</si>
  <si>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</si>
  <si>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</si>
  <si>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</si>
  <si>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</si>
  <si>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</si>
  <si>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</si>
  <si>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</si>
  <si>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</si>
  <si>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</si>
  <si>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</si>
  <si>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</si>
  <si>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</si>
  <si>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</si>
  <si>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</si>
  <si>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</si>
  <si>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</si>
  <si>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</si>
  <si>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</si>
  <si>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</si>
  <si>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</si>
  <si>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</si>
  <si>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</si>
  <si>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</si>
  <si>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</si>
  <si>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</si>
  <si>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</si>
  <si>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</si>
  <si>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</si>
  <si>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</si>
  <si>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</si>
  <si>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</si>
  <si>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</si>
  <si>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</si>
  <si>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</si>
  <si>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</si>
  <si>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</si>
  <si>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</si>
  <si>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</si>
  <si>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</si>
  <si>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</si>
  <si>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</si>
  <si>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</si>
  <si>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</si>
  <si>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</si>
  <si>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</si>
  <si>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</si>
  <si>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</si>
  <si>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</si>
  <si>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</si>
  <si>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</si>
  <si>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</si>
  <si>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</si>
  <si>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</si>
  <si>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</si>
  <si>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</si>
  <si>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</si>
  <si>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</si>
  <si>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</si>
  <si>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</si>
  <si>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</si>
  <si>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</si>
  <si>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</si>
  <si>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</si>
  <si>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</si>
  <si>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</si>
  <si>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</si>
  <si>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</si>
  <si>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</si>
  <si>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</si>
  <si>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</si>
  <si>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</si>
  <si>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</si>
  <si>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</si>
  <si>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</si>
  <si>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</si>
  <si>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</si>
  <si>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</si>
  <si>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</si>
  <si>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</si>
  <si>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</si>
  <si>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</si>
  <si>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</si>
  <si>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</si>
  <si>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</si>
  <si>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</si>
  <si>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</si>
  <si>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</si>
  <si>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</si>
  <si>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</si>
  <si>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</si>
  <si>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</si>
  <si>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</si>
  <si>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</si>
  <si>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</si>
  <si>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</si>
  <si>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</si>
  <si>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</si>
  <si>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</si>
  <si>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</si>
  <si>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</si>
  <si>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</si>
  <si>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</si>
  <si>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</si>
  <si>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</si>
  <si>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</si>
  <si>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</si>
  <si>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</si>
  <si>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</si>
  <si>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</si>
  <si>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</si>
  <si>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</si>
  <si>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</si>
  <si>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</si>
  <si>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</si>
  <si>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</si>
  <si>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</si>
  <si>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</si>
  <si>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</si>
  <si>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</si>
  <si>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</si>
  <si>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</si>
  <si>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</si>
  <si>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</si>
  <si>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</si>
  <si>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</si>
  <si>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</si>
  <si>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</si>
  <si>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</si>
  <si>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</si>
  <si>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</si>
  <si>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</si>
  <si>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</si>
  <si>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</si>
  <si>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</si>
  <si>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</si>
  <si>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</si>
  <si>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</si>
  <si>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</si>
  <si>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</si>
  <si>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</si>
  <si>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</si>
  <si>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</si>
  <si>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</si>
  <si>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</si>
  <si>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</si>
  <si>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</si>
  <si>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</si>
  <si>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</si>
  <si>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</si>
  <si>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</si>
  <si>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</si>
  <si>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</si>
  <si>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</si>
  <si>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</si>
  <si>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</si>
  <si>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</si>
  <si>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</si>
  <si>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</si>
  <si>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</si>
  <si>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</si>
  <si>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</si>
  <si>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</si>
  <si>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</si>
  <si>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</si>
  <si>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</si>
  <si>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</si>
  <si>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</si>
  <si>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</si>
  <si>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</si>
  <si>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</si>
  <si>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</si>
  <si>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</si>
  <si>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</si>
  <si>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</si>
  <si>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</si>
  <si>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</si>
  <si>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</si>
  <si>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</si>
  <si>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</si>
  <si>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</si>
  <si>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</si>
  <si>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</si>
  <si>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</si>
  <si>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</si>
  <si>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</si>
  <si>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</si>
  <si>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</si>
  <si>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</si>
  <si>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</si>
  <si>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</si>
  <si>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</si>
  <si>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</si>
  <si>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</si>
  <si>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</si>
  <si>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</si>
  <si>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</si>
  <si>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</si>
  <si>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</si>
  <si>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</si>
  <si>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</si>
  <si>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</si>
  <si>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</si>
  <si>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</si>
  <si>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</si>
  <si>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</si>
  <si>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</si>
  <si>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</si>
  <si>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</si>
  <si>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</si>
  <si>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</si>
  <si>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</si>
  <si>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</si>
  <si>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</si>
  <si>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</si>
  <si>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</si>
  <si>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</si>
  <si>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</si>
  <si>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</si>
  <si>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</si>
  <si>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</si>
  <si>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</si>
  <si>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</si>
  <si>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</si>
  <si>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</si>
  <si>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</si>
  <si>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</si>
  <si>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</si>
  <si>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</si>
  <si>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</si>
  <si>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</si>
  <si>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</si>
  <si>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</si>
  <si>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</si>
  <si>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</si>
  <si>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</si>
  <si>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</si>
  <si>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</si>
  <si>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</si>
  <si>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</si>
  <si>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</si>
  <si>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</si>
  <si>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</si>
  <si>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</si>
  <si>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</si>
  <si>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</si>
  <si>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</si>
  <si>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</si>
  <si>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</si>
  <si>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</si>
  <si>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</si>
  <si>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</si>
  <si>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</si>
  <si>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</si>
  <si>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</si>
  <si>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</si>
  <si>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</si>
  <si>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</si>
  <si>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</si>
  <si>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</si>
  <si>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</si>
  <si>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</si>
  <si>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</si>
  <si>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</si>
  <si>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</si>
  <si>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</si>
  <si>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</si>
  <si>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</si>
  <si>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</si>
  <si>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</si>
  <si>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</si>
  <si>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</si>
  <si>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</si>
  <si>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</si>
  <si>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</si>
  <si>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</si>
  <si>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</si>
  <si>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</si>
  <si>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</si>
  <si>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</si>
  <si>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</si>
  <si>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</si>
  <si>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</si>
  <si>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</si>
  <si>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</si>
  <si>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</si>
  <si>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</si>
  <si>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</si>
  <si>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</si>
  <si>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</si>
  <si>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</si>
  <si>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</si>
  <si>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</si>
  <si>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</si>
  <si>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</si>
  <si>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</si>
  <si>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</si>
  <si>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</si>
  <si>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</si>
  <si>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</si>
  <si>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</si>
  <si>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</si>
  <si>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</si>
  <si>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</si>
  <si>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</si>
  <si>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</si>
  <si>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</si>
  <si>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</si>
  <si>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</si>
  <si>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</si>
  <si>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</si>
  <si>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</si>
  <si>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</si>
  <si>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</si>
  <si>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</si>
  <si>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</si>
  <si>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</si>
  <si>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</si>
  <si>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</si>
  <si>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</si>
  <si>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</si>
  <si>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</si>
  <si>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</si>
  <si>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</si>
  <si>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</si>
  <si>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</si>
  <si>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</si>
  <si>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</si>
  <si>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</si>
  <si>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</si>
  <si>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</si>
  <si>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</si>
  <si>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</si>
  <si>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</si>
  <si>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</si>
  <si>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</si>
  <si>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</si>
  <si>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</si>
  <si>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</si>
  <si>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</si>
  <si>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</si>
  <si>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</si>
  <si>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</si>
  <si>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</si>
  <si>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</si>
  <si>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</si>
  <si>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</si>
  <si>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</si>
  <si>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</si>
  <si>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</si>
  <si>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</si>
  <si>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</si>
  <si>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</si>
  <si>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</si>
  <si>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</si>
  <si>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</si>
  <si>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</si>
  <si>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</si>
  <si>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</si>
  <si>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</si>
  <si>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</si>
  <si>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</si>
  <si>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</si>
  <si>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</si>
  <si>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</si>
  <si>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</si>
  <si>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</si>
  <si>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</si>
  <si>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</si>
  <si>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</si>
  <si>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</si>
  <si>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</si>
  <si>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</si>
  <si>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</si>
  <si>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</si>
  <si>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</si>
  <si>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</si>
  <si>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</si>
  <si>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</si>
  <si>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</si>
  <si>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</si>
  <si>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</si>
  <si>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</si>
  <si>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</si>
  <si>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</si>
  <si>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</si>
  <si>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</si>
  <si>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</si>
  <si>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</si>
  <si>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</si>
  <si>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</si>
  <si>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</si>
  <si>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</si>
  <si>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</si>
  <si>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</si>
  <si>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</si>
  <si>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</si>
  <si>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</si>
  <si>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</si>
  <si>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</si>
  <si>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</si>
  <si>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</si>
  <si>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</si>
  <si>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</si>
  <si>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</si>
  <si>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</si>
  <si>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</si>
  <si>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</si>
  <si>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</si>
  <si>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</si>
  <si>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</si>
  <si>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</si>
  <si>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</si>
  <si>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</si>
  <si>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</si>
  <si>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</si>
  <si>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</si>
  <si>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</si>
  <si>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</si>
  <si>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</si>
  <si>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</si>
  <si>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</si>
  <si>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</si>
  <si>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</si>
  <si>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</si>
  <si>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</si>
  <si>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</si>
  <si>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</si>
  <si>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</si>
  <si>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</si>
  <si>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</si>
  <si>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</si>
  <si>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</si>
  <si>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</si>
  <si>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</si>
  <si>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</si>
  <si>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</si>
  <si>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</si>
  <si>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</si>
  <si>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</si>
  <si>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</si>
  <si>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</si>
  <si>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</si>
  <si>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</si>
  <si>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</si>
  <si>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</si>
  <si>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</si>
  <si>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</si>
  <si>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</si>
  <si>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</si>
  <si>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</si>
  <si>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</si>
  <si>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</si>
  <si>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</si>
  <si>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</si>
  <si>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</si>
  <si>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</si>
  <si>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</si>
  <si>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</si>
  <si>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</si>
  <si>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</si>
  <si>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</si>
  <si>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</si>
  <si>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</si>
  <si>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</si>
  <si>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</si>
  <si>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</si>
  <si>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</si>
  <si>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</si>
  <si>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</si>
  <si>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</si>
  <si>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</si>
  <si>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</si>
  <si>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</si>
  <si>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</si>
  <si>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</si>
  <si>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</si>
  <si>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</si>
  <si>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</si>
  <si>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</si>
  <si>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</si>
  <si>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</si>
  <si>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</si>
  <si>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</si>
  <si>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</si>
  <si>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</si>
  <si>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</si>
  <si>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</si>
  <si>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</si>
  <si>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</si>
  <si>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</si>
  <si>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</si>
  <si>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</si>
  <si>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</si>
  <si>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</si>
  <si>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</si>
  <si>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</si>
  <si>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</si>
  <si>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</si>
  <si>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</si>
  <si>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</si>
  <si>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</si>
  <si>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</si>
  <si>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</si>
  <si>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</si>
  <si>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</si>
  <si>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</si>
  <si>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</si>
  <si>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</si>
  <si>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</si>
  <si>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</si>
  <si>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</si>
  <si>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</si>
  <si>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</si>
  <si>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</si>
  <si>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</si>
  <si>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</si>
  <si>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</si>
  <si>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</si>
  <si>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</si>
  <si>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</si>
  <si>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</si>
  <si>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</si>
  <si>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</si>
  <si>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</si>
  <si>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</si>
  <si>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</si>
  <si>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</si>
  <si>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</si>
  <si>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</si>
  <si>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</si>
  <si>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</si>
  <si>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</si>
  <si>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</si>
  <si>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</si>
  <si>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</si>
  <si>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</si>
  <si>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</si>
  <si>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</si>
  <si>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</si>
  <si>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</si>
  <si>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</si>
  <si>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</si>
  <si>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</si>
  <si>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</si>
  <si>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</si>
  <si>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</si>
  <si>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</si>
  <si>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</si>
  <si>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</si>
  <si>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</si>
  <si>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</si>
  <si>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</si>
  <si>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</si>
  <si>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</si>
  <si>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</si>
  <si>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</si>
  <si>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</si>
  <si>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</si>
  <si>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</si>
  <si>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</si>
  <si>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</si>
  <si>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</si>
  <si>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</si>
  <si>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</si>
  <si>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</si>
  <si>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</si>
  <si>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</si>
  <si>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</si>
  <si>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</si>
  <si>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</si>
  <si>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</si>
  <si>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</si>
  <si>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</si>
  <si>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</si>
  <si>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</si>
  <si>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</si>
  <si>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</si>
  <si>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</si>
  <si>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</si>
  <si>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</si>
  <si>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</si>
  <si>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</si>
  <si>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</si>
  <si>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</si>
  <si>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</si>
  <si>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</si>
  <si>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</si>
  <si>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</si>
  <si>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</si>
  <si>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</si>
  <si>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</si>
  <si>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</si>
  <si>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</si>
  <si>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</si>
  <si>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</si>
  <si>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</si>
  <si>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</si>
  <si>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</si>
  <si>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</si>
  <si>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</si>
  <si>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</si>
  <si>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</si>
  <si>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</si>
  <si>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</si>
  <si>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</si>
  <si>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</si>
  <si>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</si>
  <si>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</si>
  <si>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</si>
  <si>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</si>
  <si>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</si>
  <si>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</si>
  <si>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</si>
  <si>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</si>
  <si>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</si>
  <si>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</si>
  <si>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</si>
  <si>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</si>
  <si>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</si>
  <si>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</si>
  <si>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</si>
  <si>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</si>
  <si>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</si>
  <si>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</si>
  <si>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</si>
  <si>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</si>
  <si>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</si>
  <si>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</si>
  <si>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</si>
  <si>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</si>
  <si>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</si>
  <si>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</si>
  <si>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</si>
  <si>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</si>
  <si>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</si>
  <si>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</si>
  <si>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</si>
  <si>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</si>
  <si>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</si>
  <si>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</si>
  <si>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</si>
  <si>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</si>
  <si>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</si>
  <si>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</si>
  <si>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</si>
  <si>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</si>
  <si>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</si>
  <si>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</si>
  <si>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</si>
  <si>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</si>
  <si>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</si>
  <si>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</si>
  <si>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</si>
  <si>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</si>
  <si>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</si>
  <si>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</si>
  <si>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</si>
  <si>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</si>
  <si>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</si>
  <si>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</si>
  <si>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</si>
  <si>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</si>
  <si>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</si>
  <si>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</si>
  <si>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</si>
  <si>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</si>
  <si>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</si>
  <si>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</si>
  <si>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</si>
  <si>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</si>
  <si>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</si>
  <si>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</si>
  <si>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</si>
  <si>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</si>
  <si>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</si>
  <si>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</si>
  <si>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</si>
  <si>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</si>
  <si>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</si>
  <si>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</si>
  <si>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</si>
  <si>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</si>
  <si>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</si>
  <si>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</si>
  <si>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</si>
  <si>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</si>
  <si>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</si>
  <si>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</si>
  <si>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</si>
  <si>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</si>
  <si>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</si>
  <si>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</si>
  <si>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</si>
  <si>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</si>
  <si>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</si>
  <si>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</si>
  <si>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</si>
  <si>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</si>
  <si>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</si>
  <si>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</si>
  <si>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</si>
  <si>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</si>
  <si>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</si>
  <si>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</si>
  <si>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</si>
  <si>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</si>
  <si>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</si>
  <si>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</si>
  <si>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</si>
  <si>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</si>
  <si>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</si>
  <si>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</si>
  <si>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</si>
  <si>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</si>
  <si>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</si>
  <si>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</si>
  <si>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</si>
  <si>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</si>
  <si>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</si>
  <si>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</si>
  <si>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</si>
  <si>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</si>
  <si>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</si>
  <si>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</si>
  <si>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</si>
  <si>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</si>
  <si>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</si>
  <si>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</si>
  <si>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</si>
  <si>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</si>
  <si>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</si>
  <si>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</si>
  <si>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</si>
  <si>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</si>
  <si>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</si>
  <si>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</si>
  <si>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</si>
  <si>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</si>
  <si>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</si>
  <si>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</si>
  <si>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</si>
  <si>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</si>
  <si>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</si>
  <si>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</si>
  <si>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</si>
  <si>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</si>
  <si>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</si>
  <si>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</si>
  <si>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</si>
  <si>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</si>
  <si>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</si>
  <si>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</si>
  <si>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</si>
  <si>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</si>
  <si>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</si>
  <si>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</si>
  <si>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</si>
  <si>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</si>
  <si>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</si>
  <si>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</si>
  <si>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</si>
  <si>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</si>
  <si>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</si>
  <si>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</si>
  <si>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</si>
  <si>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</si>
  <si>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</si>
  <si>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</si>
  <si>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</si>
  <si>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</si>
  <si>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</si>
  <si>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</si>
  <si>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</si>
  <si>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</si>
  <si>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</si>
  <si>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</si>
  <si>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</si>
  <si>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</si>
  <si>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</si>
  <si>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</si>
  <si>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</si>
  <si>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</si>
  <si>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</si>
  <si>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</si>
  <si>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</si>
  <si>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</si>
  <si>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</si>
  <si>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</si>
  <si>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</si>
  <si>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</si>
  <si>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</si>
  <si>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</si>
  <si>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</si>
  <si>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</si>
  <si>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</si>
  <si>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</si>
  <si>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</si>
  <si>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</si>
  <si>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</si>
  <si>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</si>
  <si>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</si>
  <si>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</si>
  <si>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</si>
  <si>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</si>
  <si>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</si>
  <si>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</si>
  <si>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</si>
  <si>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</si>
  <si>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</si>
  <si>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</si>
  <si>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</si>
  <si>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</si>
  <si>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</si>
  <si>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</si>
  <si>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</si>
  <si>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</si>
  <si>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</si>
  <si>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</si>
  <si>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</si>
  <si>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</si>
  <si>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</si>
  <si>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</si>
  <si>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</si>
  <si>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</si>
  <si>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</si>
  <si>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</si>
  <si>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</si>
  <si>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</si>
  <si>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</si>
  <si>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</si>
  <si>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</si>
  <si>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</si>
  <si>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</si>
  <si>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</si>
  <si>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</si>
  <si>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</si>
  <si>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</si>
  <si>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</si>
  <si>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</si>
  <si>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</si>
  <si>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</si>
  <si>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</si>
  <si>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</si>
  <si>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</si>
  <si>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</si>
  <si>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</si>
  <si>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</si>
  <si>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</si>
  <si>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</si>
  <si>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</si>
  <si>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</si>
  <si>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</si>
  <si>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</si>
  <si>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</si>
  <si>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</si>
  <si>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</si>
  <si>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</si>
  <si>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</si>
  <si>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</si>
  <si>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</si>
  <si>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</si>
  <si>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</si>
  <si>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</si>
  <si>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</si>
  <si>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</si>
  <si>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</si>
  <si>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</si>
  <si>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</si>
  <si>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</si>
  <si>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</si>
  <si>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</si>
  <si>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</si>
  <si>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</si>
  <si>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</si>
  <si>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</si>
  <si>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</si>
  <si>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</si>
  <si>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</si>
  <si>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</si>
  <si>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</si>
  <si>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</si>
  <si>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</si>
  <si>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</si>
  <si>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</si>
  <si>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</si>
  <si>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</si>
  <si>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</si>
  <si>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</si>
  <si>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</si>
  <si>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</si>
  <si>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</si>
  <si>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</si>
  <si>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</si>
  <si>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</si>
  <si>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</si>
  <si>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</si>
  <si>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</si>
  <si>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</si>
  <si>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</si>
  <si>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</si>
  <si>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</si>
  <si>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</si>
  <si>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</si>
  <si>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</si>
  <si>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</si>
  <si>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</si>
  <si>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</si>
  <si>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</si>
  <si>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</si>
  <si>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</si>
  <si>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</si>
  <si>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</si>
  <si>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</si>
  <si>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</si>
  <si>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</si>
  <si>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</si>
  <si>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</si>
  <si>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</si>
  <si>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</si>
  <si>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</si>
  <si>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</si>
  <si>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</si>
  <si>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</si>
  <si>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</si>
  <si>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</si>
  <si>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</si>
  <si>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</si>
  <si>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</si>
  <si>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</si>
  <si>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</si>
  <si>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</si>
  <si>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</si>
  <si>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</si>
  <si>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</si>
  <si>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</si>
  <si>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</si>
  <si>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</si>
  <si>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</si>
  <si>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</si>
  <si>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</si>
  <si>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</si>
  <si>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</si>
  <si>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</si>
  <si>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</si>
  <si>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</si>
  <si>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</si>
  <si>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</si>
  <si>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</si>
  <si>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</si>
  <si>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</si>
  <si>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</si>
  <si>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</si>
  <si>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</si>
  <si>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</si>
  <si>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</si>
  <si>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</si>
  <si>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</si>
  <si>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</si>
  <si>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</si>
  <si>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</si>
  <si>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</si>
  <si>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</si>
  <si>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</si>
  <si>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</si>
  <si>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</si>
  <si>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</si>
  <si>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</si>
  <si>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</si>
  <si>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</si>
  <si>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</si>
  <si>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</si>
  <si>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</si>
  <si>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</si>
  <si>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</si>
  <si>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</si>
  <si>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</si>
  <si>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</si>
  <si>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</si>
  <si>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</si>
  <si>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</si>
  <si>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</si>
  <si>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</si>
  <si>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</si>
  <si>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</si>
  <si>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</si>
  <si>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</si>
  <si>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</si>
  <si>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</si>
  <si>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</si>
  <si>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</si>
  <si>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</si>
  <si>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</si>
  <si>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</si>
  <si>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</si>
  <si>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</si>
  <si>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</si>
  <si>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</si>
  <si>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</si>
  <si>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</si>
  <si>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</si>
  <si>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</si>
  <si>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</si>
  <si>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</si>
  <si>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</si>
  <si>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</si>
  <si>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</si>
  <si>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</si>
  <si>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</si>
  <si>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</si>
  <si>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</si>
  <si>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</si>
  <si>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</si>
  <si>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</si>
  <si>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</si>
  <si>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</si>
  <si>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</si>
  <si>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</si>
  <si>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</si>
  <si>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</si>
  <si>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</si>
  <si>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</si>
  <si>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</si>
  <si>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</si>
  <si>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</si>
  <si>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</si>
  <si>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</si>
  <si>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</si>
  <si>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</si>
  <si>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</si>
  <si>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</si>
  <si>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</si>
  <si>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</si>
  <si>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</si>
  <si>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</si>
  <si>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</si>
  <si>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</si>
  <si>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</si>
  <si>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</si>
  <si>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</si>
  <si>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</si>
  <si>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</si>
  <si>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</si>
  <si>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</si>
  <si>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</si>
  <si>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</si>
  <si>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</si>
  <si>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</si>
  <si>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</si>
  <si>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</si>
  <si>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</si>
  <si>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</si>
  <si>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</si>
  <si>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</si>
  <si>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</si>
  <si>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</si>
  <si>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</si>
  <si>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</si>
  <si>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</si>
  <si>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</si>
  <si>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</si>
  <si>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</si>
  <si>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</si>
  <si>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</si>
  <si>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</si>
  <si>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</si>
  <si>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</si>
  <si>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</si>
  <si>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</si>
  <si>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</si>
  <si>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</si>
  <si>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</si>
  <si>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</si>
  <si>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</si>
  <si>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</si>
  <si>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</si>
  <si>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</si>
  <si>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</si>
  <si>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</si>
  <si>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</si>
  <si>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</si>
  <si>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</si>
  <si>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</si>
  <si>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</si>
  <si>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</si>
  <si>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</si>
  <si>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</si>
  <si>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</si>
  <si>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</si>
  <si>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</si>
  <si>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</si>
  <si>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</si>
  <si>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</si>
  <si>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</si>
  <si>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</si>
  <si>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</si>
  <si>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</si>
  <si>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</si>
  <si>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</si>
  <si>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</si>
  <si>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</si>
  <si>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</si>
  <si>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</si>
  <si>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</si>
  <si>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</si>
  <si>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</si>
  <si>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</si>
  <si>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</si>
  <si>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</si>
  <si>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</si>
  <si>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</si>
  <si>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</si>
  <si>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</si>
  <si>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</si>
  <si>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</si>
  <si>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</si>
  <si>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</si>
  <si>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</si>
  <si>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</si>
  <si>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</si>
  <si>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</si>
  <si>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</si>
  <si>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</si>
  <si>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</si>
  <si>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</si>
  <si>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</si>
  <si>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</si>
  <si>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</si>
  <si>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</si>
  <si>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</si>
  <si>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</si>
  <si>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</si>
  <si>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</si>
  <si>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</si>
  <si>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</si>
  <si>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</si>
  <si>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</si>
  <si>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</si>
  <si>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</si>
  <si>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</si>
  <si>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</si>
  <si>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</si>
  <si>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</si>
  <si>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</si>
  <si>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</si>
  <si>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</si>
  <si>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</si>
  <si>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</si>
  <si>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</si>
  <si>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</si>
  <si>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</si>
  <si>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</si>
  <si>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</si>
  <si>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</si>
  <si>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</si>
  <si>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</si>
  <si>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</si>
  <si>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</si>
  <si>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</si>
  <si>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</si>
  <si>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</si>
  <si>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</si>
  <si>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</si>
  <si>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</si>
  <si>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</si>
  <si>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</si>
  <si>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</si>
  <si>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</si>
  <si>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</si>
  <si>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</si>
  <si>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</si>
  <si>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</si>
  <si>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</si>
  <si>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</si>
  <si>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</si>
  <si>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</si>
  <si>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</si>
  <si>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</si>
  <si>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</si>
  <si>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</si>
  <si>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</si>
  <si>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</si>
  <si>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</si>
  <si>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</si>
  <si>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</si>
  <si>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</si>
  <si>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</si>
  <si>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</si>
  <si>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</si>
  <si>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</si>
  <si>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</si>
  <si>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</si>
  <si>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</si>
  <si>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</si>
  <si>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</si>
  <si>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</si>
  <si>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</si>
  <si>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</si>
  <si>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</si>
  <si>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</si>
  <si>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</si>
  <si>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</si>
  <si>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</si>
  <si>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</si>
  <si>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</si>
  <si>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</si>
  <si>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</si>
  <si>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</si>
  <si>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</si>
  <si>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</si>
  <si>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</si>
  <si>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</si>
  <si>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</si>
  <si>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</si>
  <si>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</si>
  <si>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</si>
  <si>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</si>
  <si>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</si>
  <si>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</si>
  <si>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</si>
  <si>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</si>
  <si>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</si>
  <si>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</si>
  <si>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</si>
  <si>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</si>
  <si>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</si>
  <si>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</si>
  <si>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</si>
  <si>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</si>
  <si>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</si>
  <si>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</si>
  <si>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</si>
  <si>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</si>
  <si>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</si>
  <si>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</si>
  <si>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</si>
  <si>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</si>
  <si>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</si>
  <si>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</si>
  <si>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</si>
  <si>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</si>
  <si>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</si>
  <si>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</si>
  <si>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</si>
  <si>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</si>
  <si>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</si>
  <si>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</si>
  <si>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</si>
  <si>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</si>
  <si>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</si>
  <si>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</si>
  <si>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</si>
  <si>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</si>
  <si>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</si>
  <si>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</si>
  <si>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</si>
  <si>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</si>
  <si>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</si>
  <si>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</si>
  <si>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</si>
  <si>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</si>
  <si>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</si>
  <si>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</si>
  <si>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</si>
  <si>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</si>
  <si>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</si>
  <si>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</si>
  <si>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</si>
  <si>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</si>
  <si>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</si>
  <si>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</si>
  <si>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</si>
  <si>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</si>
  <si>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</si>
  <si>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</si>
  <si>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</si>
  <si>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</si>
  <si>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</si>
  <si>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</si>
  <si>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</si>
  <si>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</si>
  <si>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</si>
  <si>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</si>
  <si>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</si>
  <si>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</si>
  <si>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</si>
  <si>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</si>
  <si>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</si>
  <si>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</si>
  <si>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</si>
  <si>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</si>
  <si>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</si>
  <si>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</si>
  <si>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</si>
  <si>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</si>
  <si>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</si>
  <si>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</si>
  <si>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</si>
  <si>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</si>
  <si>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</si>
  <si>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</si>
  <si>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</si>
  <si>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</si>
  <si>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</si>
  <si>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</si>
  <si>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</si>
  <si>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</si>
  <si>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</si>
  <si>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</si>
  <si>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</si>
  <si>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</si>
  <si>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</si>
  <si>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</si>
  <si>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</si>
  <si>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</si>
  <si>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</si>
  <si>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</si>
  <si>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</si>
  <si>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</si>
  <si>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</si>
  <si>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</si>
  <si>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</si>
  <si>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</si>
  <si>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</si>
  <si>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</si>
  <si>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</si>
  <si>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</si>
  <si>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</si>
  <si>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</si>
  <si>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</si>
  <si>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</si>
  <si>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</si>
  <si>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</si>
  <si>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</si>
  <si>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</si>
  <si>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</si>
  <si>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</si>
  <si>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</si>
  <si>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</si>
  <si>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</si>
  <si>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</si>
  <si>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</si>
  <si>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</si>
  <si>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</si>
  <si>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</si>
  <si>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</si>
  <si>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</si>
  <si>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</si>
  <si>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</si>
  <si>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</si>
  <si>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</si>
  <si>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</si>
  <si>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</si>
  <si>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</si>
  <si>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</si>
  <si>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</si>
  <si>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</si>
  <si>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</si>
  <si>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</si>
  <si>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</si>
  <si>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</si>
  <si>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</si>
  <si>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</si>
  <si>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</si>
  <si>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</si>
  <si>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</si>
  <si>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</si>
  <si>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</si>
  <si>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</si>
  <si>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</si>
  <si>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</si>
  <si>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</si>
  <si>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</si>
  <si>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</si>
  <si>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</si>
  <si>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</si>
  <si>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</si>
  <si>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</si>
  <si>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</si>
  <si>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</si>
  <si>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</si>
  <si>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</si>
  <si>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</si>
  <si>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</si>
  <si>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</si>
  <si>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</si>
  <si>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</si>
  <si>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</si>
  <si>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</si>
  <si>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</si>
  <si>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</si>
  <si>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</si>
  <si>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</si>
  <si>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</si>
  <si>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</si>
  <si>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</si>
  <si>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</si>
  <si>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</si>
  <si>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</si>
  <si>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</si>
  <si>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</si>
  <si>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</si>
  <si>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</si>
  <si>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</si>
  <si>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</si>
  <si>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</si>
  <si>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</si>
  <si>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</si>
  <si>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</si>
  <si>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</si>
  <si>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</si>
  <si>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</si>
  <si>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</si>
  <si>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</si>
  <si>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</si>
  <si>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</si>
  <si>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</si>
  <si>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</si>
  <si>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</si>
  <si>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</si>
  <si>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</si>
  <si>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</si>
  <si>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</si>
  <si>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</si>
  <si>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</si>
  <si>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</si>
  <si>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</si>
  <si>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</si>
  <si>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</si>
  <si>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</si>
  <si>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</si>
  <si>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</si>
  <si>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</si>
  <si>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</si>
  <si>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</si>
  <si>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</si>
  <si>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</si>
  <si>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</si>
  <si>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</si>
  <si>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</si>
  <si>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</si>
  <si>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</si>
  <si>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</si>
  <si>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</si>
  <si>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</si>
  <si>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</si>
  <si>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</si>
  <si>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</si>
  <si>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</si>
  <si>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</si>
  <si>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</si>
  <si>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</si>
  <si>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</si>
  <si>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</si>
  <si>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</si>
  <si>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</si>
  <si>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</si>
  <si>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</si>
  <si>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</si>
  <si>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</si>
  <si>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</si>
  <si>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</si>
  <si>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</si>
  <si>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</si>
  <si>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</si>
  <si>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</si>
  <si>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</si>
  <si>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</si>
  <si>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</si>
  <si>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</si>
  <si>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</si>
  <si>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</si>
  <si>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</si>
  <si>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</si>
  <si>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</si>
  <si>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</si>
  <si>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</si>
  <si>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</si>
  <si>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</si>
  <si>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</si>
  <si>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</si>
  <si>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</si>
  <si>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</si>
  <si>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</si>
  <si>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</si>
  <si>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</si>
  <si>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</si>
  <si>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</si>
  <si>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</si>
  <si>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</si>
  <si>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</si>
  <si>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</si>
  <si>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</si>
  <si>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</si>
  <si>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</si>
  <si>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</si>
  <si>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</si>
  <si>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</si>
  <si>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</si>
  <si>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</si>
  <si>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</si>
  <si>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</si>
  <si>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</si>
  <si>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</si>
  <si>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</si>
  <si>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</si>
  <si>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</si>
  <si>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</si>
  <si>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</si>
  <si>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</si>
  <si>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</si>
  <si>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</si>
  <si>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</si>
  <si>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</si>
  <si>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</si>
  <si>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</si>
  <si>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</si>
  <si>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</si>
  <si>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</si>
  <si>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</si>
  <si>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</si>
  <si>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</si>
  <si>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</si>
  <si>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</si>
  <si>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</si>
  <si>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</si>
  <si>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</si>
  <si>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</si>
  <si>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</si>
  <si>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</si>
  <si>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</si>
  <si>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</si>
  <si>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</si>
  <si>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</si>
  <si>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</si>
  <si>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</si>
  <si>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</si>
  <si>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</si>
  <si>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</si>
  <si>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</si>
  <si>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</si>
  <si>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</si>
  <si>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</si>
  <si>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</si>
  <si>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</si>
  <si>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</si>
  <si>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</si>
  <si>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</si>
  <si>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</si>
  <si>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</si>
  <si>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</si>
  <si>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</si>
  <si>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</si>
  <si>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</si>
  <si>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</si>
  <si>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</si>
  <si>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</si>
  <si>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</si>
  <si>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</si>
  <si>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</si>
  <si>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</si>
  <si>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</si>
  <si>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</si>
  <si>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</si>
  <si>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</si>
  <si>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</si>
  <si>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</si>
  <si>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</si>
  <si>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</si>
  <si>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</si>
  <si>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</si>
  <si>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</si>
  <si>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</si>
  <si>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</si>
  <si>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</si>
  <si>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</si>
  <si>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</si>
  <si>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</si>
  <si>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</si>
  <si>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</si>
  <si>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</si>
  <si>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</si>
  <si>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</si>
  <si>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</si>
  <si>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</si>
  <si>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</si>
  <si>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</si>
  <si>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</si>
  <si>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</si>
  <si>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</si>
  <si>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</si>
  <si>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</si>
  <si>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</si>
  <si>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</si>
  <si>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</si>
  <si>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</si>
  <si>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</si>
  <si>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</si>
  <si>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</si>
  <si>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</si>
  <si>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</si>
  <si>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</si>
  <si>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</si>
  <si>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</si>
  <si>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</si>
  <si>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</si>
  <si>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</si>
  <si>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</si>
  <si>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</si>
  <si>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</si>
  <si>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</si>
  <si>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</si>
  <si>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</si>
  <si>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</si>
  <si>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</si>
  <si>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</si>
  <si>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</si>
  <si>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</si>
  <si>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</si>
  <si>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</si>
  <si>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</si>
  <si>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</si>
  <si>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</si>
  <si>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</si>
  <si>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</si>
  <si>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</si>
  <si>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</si>
  <si>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</si>
  <si>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</si>
  <si>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</si>
  <si>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</si>
  <si>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</si>
  <si>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</si>
  <si>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</si>
  <si>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</si>
  <si>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</si>
  <si>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</si>
  <si>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</si>
  <si>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</si>
  <si>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</si>
  <si>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</si>
  <si>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</si>
  <si>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</si>
  <si>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</si>
  <si>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</si>
  <si>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</si>
  <si>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</si>
  <si>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</si>
  <si>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</si>
  <si>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</si>
  <si>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</si>
  <si>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</si>
  <si>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</si>
  <si>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</si>
  <si>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</si>
  <si>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</si>
  <si>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</si>
  <si>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</si>
  <si>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</si>
  <si>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</si>
  <si>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</si>
  <si>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</si>
  <si>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</si>
  <si>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</si>
  <si>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</si>
  <si>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</si>
  <si>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</si>
  <si>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</si>
  <si>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</si>
  <si>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</si>
  <si>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</si>
  <si>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</si>
  <si>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</si>
  <si>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</si>
  <si>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</si>
  <si>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</si>
  <si>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</si>
  <si>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</si>
  <si>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</si>
  <si>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</si>
  <si>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</si>
  <si>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</si>
  <si>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</si>
  <si>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</si>
  <si>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</si>
  <si>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</si>
  <si>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</si>
  <si>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</si>
  <si>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</si>
  <si>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</si>
  <si>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</si>
  <si>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</si>
  <si>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</si>
  <si>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</si>
  <si>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</si>
  <si>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</si>
  <si>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</si>
  <si>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</si>
  <si>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</si>
  <si>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</si>
  <si>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</si>
  <si>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</si>
  <si>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</si>
  <si>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</si>
  <si>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</si>
  <si>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</si>
  <si>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</si>
  <si>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</si>
  <si>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</si>
  <si>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</si>
  <si>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</si>
  <si>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</si>
  <si>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</si>
  <si>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</si>
  <si>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</si>
  <si>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</si>
  <si>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</si>
  <si>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</si>
  <si>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</si>
  <si>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</si>
  <si>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</si>
  <si>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</si>
  <si>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</si>
  <si>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</si>
  <si>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</si>
  <si>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</si>
  <si>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</si>
  <si>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</si>
  <si>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</si>
  <si>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</si>
  <si>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</si>
  <si>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</si>
  <si>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</si>
  <si>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</si>
  <si>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</si>
  <si>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</si>
  <si>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</si>
  <si>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</si>
  <si>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</si>
  <si>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</si>
  <si>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</si>
  <si>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</si>
  <si>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</si>
  <si>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</si>
  <si>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</si>
  <si>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</si>
  <si>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</si>
  <si>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</si>
  <si>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</si>
  <si>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</si>
  <si>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</si>
  <si>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</si>
  <si>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</si>
  <si>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</si>
  <si>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</si>
  <si>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</si>
  <si>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</si>
  <si>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</si>
  <si>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</si>
  <si>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</si>
  <si>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</si>
  <si>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</si>
  <si>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</si>
  <si>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</si>
  <si>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</si>
  <si>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</si>
  <si>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</si>
  <si>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</si>
  <si>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</si>
  <si>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</si>
  <si>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</si>
  <si>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</si>
  <si>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</si>
  <si>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</si>
  <si>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</si>
  <si>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</si>
  <si>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</si>
  <si>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</si>
  <si>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</si>
  <si>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</si>
  <si>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</si>
  <si>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</si>
  <si>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</si>
  <si>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</si>
  <si>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</si>
  <si>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</si>
  <si>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</si>
  <si>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</si>
  <si>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</si>
  <si>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</si>
  <si>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</si>
  <si>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</si>
  <si>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</si>
  <si>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</si>
  <si>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</si>
  <si>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</si>
  <si>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</si>
  <si>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</si>
  <si>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</si>
  <si>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</si>
  <si>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</si>
  <si>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</si>
  <si>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</si>
  <si>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</si>
  <si>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</si>
  <si>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</si>
  <si>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</si>
  <si>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</si>
  <si>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</si>
  <si>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</si>
  <si>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</si>
  <si>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</si>
  <si>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</si>
  <si>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</si>
  <si>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</si>
  <si>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</si>
  <si>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</si>
  <si>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</si>
  <si>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</si>
  <si>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</si>
  <si>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</si>
  <si>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</si>
  <si>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</si>
  <si>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</si>
  <si>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</si>
  <si>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</si>
  <si>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</si>
  <si>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</si>
  <si>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</si>
  <si>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</si>
  <si>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</si>
  <si>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</si>
  <si>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</si>
  <si>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</si>
  <si>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</si>
  <si>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</si>
  <si>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</si>
  <si>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</si>
  <si>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</si>
  <si>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</si>
  <si>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</si>
  <si>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</si>
  <si>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</si>
  <si>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</si>
  <si>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</si>
  <si>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</si>
  <si>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</si>
  <si>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</si>
  <si>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</si>
  <si>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</si>
  <si>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</si>
  <si>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</si>
  <si>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</si>
  <si>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</si>
  <si>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</si>
  <si>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</si>
  <si>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</si>
  <si>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</si>
  <si>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</si>
  <si>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</si>
  <si>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</si>
  <si>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</si>
  <si>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</si>
  <si>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</si>
  <si>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</si>
  <si>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</si>
  <si>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</si>
  <si>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</si>
  <si>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</si>
  <si>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</si>
  <si>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</si>
  <si>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</si>
  <si>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</si>
  <si>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</si>
  <si>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</si>
  <si>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</si>
  <si>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</si>
  <si>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</si>
  <si>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</si>
  <si>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</si>
  <si>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</si>
  <si>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</si>
  <si>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</si>
  <si>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</si>
  <si>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</si>
  <si>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</si>
  <si>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</si>
  <si>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</si>
  <si>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</si>
  <si>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</si>
  <si>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</si>
  <si>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</si>
  <si>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</si>
  <si>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</si>
  <si>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</si>
  <si>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</si>
  <si>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</si>
  <si>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</si>
  <si>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</si>
  <si>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</si>
  <si>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</si>
  <si>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</si>
  <si>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</si>
  <si>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</si>
  <si>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</si>
  <si>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</si>
  <si>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</si>
  <si>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</si>
  <si>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</si>
  <si>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</si>
  <si>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</si>
  <si>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</si>
  <si>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</si>
  <si>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</si>
  <si>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</si>
  <si>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</si>
  <si>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</si>
  <si>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</si>
  <si>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</si>
  <si>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</si>
  <si>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</si>
  <si>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</si>
  <si>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</si>
  <si>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</si>
  <si>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</si>
  <si>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</si>
  <si>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</si>
  <si>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</si>
  <si>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</si>
  <si>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</si>
  <si>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</si>
  <si>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</si>
  <si>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</si>
  <si>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</si>
  <si>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</si>
  <si>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</si>
  <si>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</si>
  <si>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</si>
  <si>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</si>
  <si>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</si>
  <si>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</si>
  <si>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</si>
  <si>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</si>
  <si>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</si>
  <si>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</si>
  <si>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</si>
  <si>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</si>
  <si>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</si>
  <si>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</si>
  <si>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</si>
  <si>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</si>
  <si>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</si>
  <si>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</si>
  <si>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</si>
  <si>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</si>
  <si>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</si>
  <si>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</si>
  <si>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</si>
  <si>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</si>
  <si>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</si>
  <si>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</si>
  <si>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</si>
  <si>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</si>
  <si>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</si>
  <si>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</si>
  <si>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</si>
  <si>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</si>
  <si>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</si>
  <si>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</si>
  <si>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</si>
  <si>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</si>
  <si>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</si>
  <si>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</si>
  <si>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</si>
  <si>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</si>
  <si>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</si>
  <si>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</si>
  <si>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</si>
  <si>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</si>
  <si>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</si>
  <si>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</si>
  <si>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</si>
  <si>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</si>
  <si>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</si>
  <si>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</si>
  <si>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</si>
  <si>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</si>
  <si>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</si>
  <si>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</si>
  <si>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</si>
  <si>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</si>
  <si>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</si>
  <si>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</si>
  <si>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</si>
  <si>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</si>
  <si>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</si>
  <si>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</si>
  <si>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</si>
  <si>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</si>
  <si>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</si>
  <si>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</si>
  <si>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</si>
  <si>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</si>
  <si>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</si>
  <si>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</si>
  <si>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</si>
  <si>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</si>
  <si>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</si>
  <si>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</si>
  <si>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</si>
  <si>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</si>
  <si>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</si>
  <si>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</si>
  <si>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</si>
  <si>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</si>
  <si>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</si>
  <si>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</si>
  <si>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</si>
  <si>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</si>
  <si>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</si>
  <si>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</si>
  <si>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</si>
  <si>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</si>
  <si>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</si>
  <si>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</si>
  <si>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</si>
  <si>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</si>
  <si>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</si>
  <si>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</si>
  <si>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</si>
  <si>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</si>
  <si>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</si>
  <si>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</si>
  <si>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</si>
  <si>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</si>
  <si>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</si>
  <si>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</si>
  <si>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</si>
  <si>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</si>
  <si>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</si>
  <si>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</si>
  <si>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</si>
  <si>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</si>
  <si>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</si>
  <si>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</si>
  <si>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</si>
  <si>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</si>
  <si>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</si>
  <si>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</si>
  <si>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</si>
  <si>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</si>
  <si>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</si>
  <si>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</si>
  <si>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</si>
  <si>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</si>
  <si>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</si>
  <si>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</si>
  <si>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</si>
  <si>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</si>
  <si>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</si>
  <si>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</si>
  <si>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</si>
  <si>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</si>
  <si>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</si>
  <si>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</si>
  <si>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</si>
  <si>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</si>
  <si>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</si>
  <si>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</si>
  <si>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</si>
  <si>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</si>
  <si>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</si>
  <si>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</si>
  <si>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</si>
  <si>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</si>
  <si>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</si>
  <si>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</si>
  <si>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</si>
  <si>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</si>
  <si>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</si>
  <si>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</si>
  <si>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</si>
  <si>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</si>
  <si>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</si>
  <si>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</si>
  <si>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</si>
  <si>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</si>
  <si>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</si>
  <si>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</si>
  <si>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</si>
  <si>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</si>
  <si>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</si>
  <si>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</si>
  <si>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</si>
  <si>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</si>
  <si>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</si>
  <si>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</si>
  <si>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</si>
  <si>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</si>
  <si>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</si>
  <si>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</si>
  <si>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</si>
  <si>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</si>
  <si>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</si>
  <si>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</si>
  <si>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</si>
  <si>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</si>
  <si>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</si>
  <si>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</si>
  <si>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</si>
  <si>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</si>
  <si>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</si>
  <si>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</si>
  <si>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</si>
  <si>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</si>
  <si>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</si>
  <si>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</si>
  <si>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</si>
  <si>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</si>
  <si>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</si>
  <si>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</si>
  <si>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</si>
  <si>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</si>
  <si>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</si>
  <si>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</si>
  <si>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</si>
  <si>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</si>
  <si>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</si>
  <si>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</si>
  <si>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</si>
  <si>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</si>
  <si>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</si>
  <si>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</si>
  <si>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</si>
  <si>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</si>
  <si>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</si>
  <si>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</si>
  <si>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</si>
  <si>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</si>
  <si>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</si>
  <si>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</si>
  <si>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</si>
  <si>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</si>
  <si>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</si>
  <si>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</si>
  <si>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</si>
  <si>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</si>
  <si>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</si>
  <si>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</si>
  <si>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</si>
  <si>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</si>
  <si>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</si>
  <si>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</si>
  <si>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</si>
  <si>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</si>
  <si>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</si>
  <si>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</si>
  <si>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</si>
  <si>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</si>
  <si>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</si>
  <si>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</si>
  <si>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</si>
  <si>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</si>
  <si>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</si>
  <si>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</si>
  <si>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</si>
  <si>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</si>
  <si>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</si>
  <si>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</si>
  <si>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</si>
  <si>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</si>
  <si>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</si>
  <si>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</si>
  <si>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</si>
  <si>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</si>
  <si>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</si>
  <si>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</si>
  <si>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</si>
  <si>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</si>
  <si>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</si>
  <si>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</si>
  <si>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</si>
  <si>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</si>
  <si>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</si>
  <si>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</si>
  <si>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</si>
  <si>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</si>
  <si>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</si>
  <si>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</si>
  <si>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</si>
  <si>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</si>
  <si>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</si>
  <si>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</si>
  <si>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</si>
  <si>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</si>
  <si>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</si>
  <si>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</si>
  <si>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</si>
  <si>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</si>
  <si>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</si>
  <si>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</si>
  <si>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</si>
  <si>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</si>
  <si>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</si>
  <si>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</si>
  <si>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</si>
  <si>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</si>
  <si>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</si>
  <si>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</si>
  <si>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</si>
  <si>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</si>
  <si>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</si>
  <si>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</si>
  <si>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</si>
  <si>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</si>
  <si>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</si>
  <si>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</si>
  <si>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</si>
  <si>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</si>
  <si>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</si>
  <si>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</si>
  <si>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</si>
  <si>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</si>
  <si>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</si>
  <si>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</si>
  <si>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</si>
  <si>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</si>
  <si>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</si>
  <si>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</si>
  <si>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</si>
  <si>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</si>
  <si>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</si>
  <si>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</si>
  <si>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</si>
  <si>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</si>
  <si>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</si>
  <si>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</si>
  <si>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</si>
  <si>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</si>
  <si>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</si>
  <si>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</si>
  <si>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</si>
  <si>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</si>
  <si>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</si>
  <si>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</si>
  <si>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</si>
  <si>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</si>
  <si>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</si>
  <si>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</si>
  <si>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</si>
  <si>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</si>
  <si>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</si>
  <si>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</si>
  <si>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</si>
  <si>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</si>
  <si>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</si>
  <si>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</si>
  <si>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</si>
  <si>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</si>
  <si>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</si>
  <si>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</si>
  <si>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</si>
  <si>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</si>
  <si>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</si>
  <si>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</si>
  <si>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</si>
  <si>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</si>
  <si>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</si>
  <si>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</si>
  <si>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</si>
  <si>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</si>
  <si>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</si>
  <si>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</si>
  <si>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</si>
  <si>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</si>
  <si>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</si>
  <si>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</si>
  <si>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</si>
  <si>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</si>
  <si>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</si>
  <si>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</si>
  <si>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</si>
  <si>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</si>
  <si>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</si>
  <si>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</si>
  <si>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</si>
  <si>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</si>
  <si>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</si>
  <si>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</si>
  <si>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</si>
  <si>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</si>
  <si>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</si>
  <si>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</si>
  <si>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</si>
  <si>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</si>
  <si>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</si>
  <si>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</si>
  <si>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</si>
  <si>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</si>
  <si>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</si>
  <si>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</si>
  <si>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</si>
  <si>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</si>
  <si>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</si>
  <si>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</si>
  <si>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</si>
  <si>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</si>
  <si>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</si>
  <si>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</si>
  <si>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</si>
  <si>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</si>
  <si>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</si>
  <si>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</si>
  <si>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</si>
  <si>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</si>
  <si>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</si>
  <si>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</si>
  <si>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</si>
  <si>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</si>
  <si>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</si>
  <si>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</si>
  <si>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</si>
  <si>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</si>
  <si>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</si>
  <si>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</si>
  <si>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</si>
  <si>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</si>
  <si>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</si>
  <si>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</si>
  <si>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</si>
  <si>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</si>
  <si>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</si>
  <si>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</si>
  <si>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</si>
  <si>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</si>
  <si>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</si>
  <si>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</si>
  <si>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</si>
  <si>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</si>
  <si>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</si>
  <si>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</si>
  <si>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</si>
  <si>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</si>
  <si>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</si>
  <si>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</si>
  <si>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</si>
  <si>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</si>
  <si>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</si>
  <si>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</si>
  <si>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</si>
  <si>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</si>
  <si>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</si>
  <si>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</si>
  <si>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</si>
  <si>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</si>
  <si>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</si>
  <si>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</si>
  <si>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</si>
  <si>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</si>
  <si>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</si>
  <si>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</si>
  <si>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</si>
  <si>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</si>
  <si>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</si>
  <si>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</si>
  <si>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</si>
  <si>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</si>
  <si>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</si>
  <si>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</si>
  <si>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</si>
  <si>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</si>
  <si>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</si>
  <si>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</si>
  <si>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</si>
  <si>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</si>
  <si>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</si>
  <si>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</si>
  <si>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</si>
  <si>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</si>
  <si>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</si>
  <si>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</si>
  <si>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</si>
  <si>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</si>
  <si>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</si>
  <si>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</si>
  <si>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</si>
  <si>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</si>
  <si>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</si>
  <si>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</si>
  <si>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</si>
  <si>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</si>
  <si>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</si>
  <si>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</si>
  <si>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</si>
  <si>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</si>
  <si>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</si>
  <si>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</si>
  <si>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</si>
  <si>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</si>
  <si>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</si>
  <si>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</si>
  <si>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</si>
  <si>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</si>
  <si>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</si>
  <si>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</si>
  <si>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</si>
  <si>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</si>
  <si>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</si>
  <si>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</si>
  <si>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</si>
  <si>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</si>
  <si>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</si>
  <si>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</si>
  <si>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</si>
  <si>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</si>
  <si>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</si>
  <si>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</si>
  <si>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</si>
  <si>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</si>
  <si>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</si>
  <si>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</si>
  <si>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</si>
  <si>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</si>
  <si>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</si>
  <si>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</si>
  <si>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</si>
  <si>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</si>
  <si>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</si>
  <si>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</si>
  <si>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</si>
  <si>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</si>
  <si>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</si>
  <si>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</si>
  <si>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</si>
  <si>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</si>
  <si>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</si>
  <si>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</si>
  <si>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</si>
  <si>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</si>
  <si>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</si>
  <si>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</si>
  <si>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</si>
  <si>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</si>
  <si>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</si>
  <si>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</si>
  <si>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</si>
  <si>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</si>
  <si>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</si>
  <si>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</si>
  <si>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</si>
  <si>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</si>
  <si>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</si>
  <si>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</si>
  <si>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</si>
  <si>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</si>
  <si>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</si>
  <si>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</si>
  <si>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</si>
  <si>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</si>
  <si>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</si>
  <si>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</si>
  <si>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</si>
  <si>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</si>
  <si>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</si>
  <si>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</si>
  <si>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</si>
  <si>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</si>
  <si>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</si>
  <si>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</si>
  <si>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</si>
  <si>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</si>
  <si>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</si>
  <si>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</si>
  <si>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</si>
  <si>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</si>
  <si>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</si>
  <si>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</si>
  <si>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</si>
  <si>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</si>
  <si>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</si>
  <si>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</si>
  <si>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</si>
  <si>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</si>
  <si>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</si>
  <si>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</si>
  <si>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</si>
  <si>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</si>
  <si>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</si>
  <si>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</si>
  <si>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</si>
  <si>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</si>
  <si>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</si>
  <si>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</si>
  <si>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</si>
  <si>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</si>
  <si>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</si>
  <si>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</si>
  <si>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</si>
  <si>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</si>
  <si>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</si>
  <si>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</si>
  <si>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</si>
  <si>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</si>
  <si>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</si>
  <si>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</si>
  <si>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</si>
  <si>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</si>
  <si>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</si>
  <si>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</si>
  <si>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</si>
  <si>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</si>
  <si>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</si>
  <si>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</si>
  <si>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</si>
  <si>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</si>
  <si>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</si>
  <si>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</si>
  <si>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</si>
  <si>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</si>
  <si>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</si>
  <si>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</si>
  <si>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</si>
  <si>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</si>
  <si>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</si>
  <si>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</si>
  <si>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</si>
  <si>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</si>
  <si>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</si>
  <si>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</si>
  <si>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</si>
  <si>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</si>
  <si>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</si>
  <si>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</si>
  <si>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</si>
  <si>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</si>
  <si>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</si>
  <si>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</si>
  <si>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</si>
  <si>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</si>
  <si>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</si>
  <si>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</si>
  <si>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</si>
  <si>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</si>
  <si>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</si>
  <si>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</si>
  <si>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</si>
  <si>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</si>
  <si>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</si>
  <si>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</si>
  <si>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</si>
  <si>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</si>
  <si>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</si>
  <si>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</si>
  <si>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</si>
  <si>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</si>
  <si>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</si>
  <si>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</si>
  <si>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</si>
  <si>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</si>
  <si>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</si>
  <si>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</si>
  <si>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</si>
  <si>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</si>
  <si>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</si>
  <si>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</si>
  <si>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</si>
  <si>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</si>
  <si>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</si>
  <si>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</si>
  <si>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</si>
  <si>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</si>
  <si>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</si>
  <si>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</si>
  <si>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</si>
  <si>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</si>
  <si>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</si>
  <si>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</si>
  <si>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</si>
  <si>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</si>
  <si>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</si>
  <si>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</si>
  <si>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</si>
  <si>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</si>
  <si>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</si>
  <si>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</si>
  <si>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</si>
  <si>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</si>
  <si>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</si>
  <si>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</si>
  <si>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</si>
  <si>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</si>
  <si>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</si>
  <si>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</si>
  <si>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</si>
  <si>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</si>
  <si>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</si>
  <si>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</si>
  <si>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</si>
  <si>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</si>
  <si>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</si>
  <si>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</si>
  <si>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</si>
  <si>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</si>
  <si>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</si>
  <si>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</si>
  <si>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</si>
  <si>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</si>
  <si>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</si>
  <si>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</si>
  <si>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</si>
  <si>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</si>
  <si>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</si>
  <si>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</si>
  <si>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</si>
  <si>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</si>
  <si>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</si>
  <si>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</si>
  <si>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</si>
  <si>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</si>
  <si>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</si>
  <si>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</si>
  <si>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</si>
  <si>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</si>
  <si>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</si>
  <si>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</si>
  <si>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</si>
  <si>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</si>
  <si>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</si>
  <si>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</si>
  <si>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</si>
  <si>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</si>
  <si>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</si>
  <si>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</si>
  <si>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</si>
  <si>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</si>
  <si>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</si>
  <si>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</si>
  <si>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</si>
  <si>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</si>
  <si>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</si>
  <si>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</si>
  <si>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</si>
  <si>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</si>
  <si>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</si>
  <si>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</si>
  <si>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</si>
  <si>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</si>
  <si>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</si>
  <si>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</si>
  <si>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</si>
  <si>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</si>
  <si>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</si>
  <si>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</si>
  <si>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</si>
  <si>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</si>
  <si>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</si>
  <si>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</si>
  <si>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</si>
  <si>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</si>
  <si>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</si>
  <si>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</si>
  <si>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</si>
  <si>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</si>
  <si>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</si>
  <si>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</si>
  <si>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</si>
  <si>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</si>
  <si>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</si>
  <si>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</si>
  <si>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</si>
  <si>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</si>
  <si>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</si>
  <si>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</si>
  <si>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</si>
  <si>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</si>
  <si>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</si>
  <si>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</si>
  <si>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</si>
  <si>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</si>
  <si>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</si>
  <si>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</si>
  <si>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</si>
  <si>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</si>
  <si>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</si>
  <si>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</si>
  <si>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</si>
  <si>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</si>
  <si>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</si>
  <si>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</si>
  <si>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</si>
  <si>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</si>
  <si>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</si>
  <si>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</si>
  <si>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</si>
  <si>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</si>
  <si>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</si>
  <si>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</si>
  <si>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</si>
  <si>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</si>
  <si>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</si>
  <si>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</si>
  <si>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</si>
  <si>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</si>
  <si>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</si>
  <si>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</si>
  <si>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</si>
  <si>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</si>
  <si>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</si>
  <si>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</si>
  <si>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</si>
  <si>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</si>
  <si>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</si>
  <si>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</si>
  <si>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</si>
  <si>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</si>
  <si>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</si>
  <si>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</si>
  <si>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</si>
  <si>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</si>
  <si>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</si>
  <si>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</si>
  <si>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</si>
  <si>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</si>
  <si>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</si>
  <si>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</si>
  <si>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</si>
  <si>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</si>
  <si>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</si>
  <si>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</si>
  <si>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</si>
  <si>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</si>
  <si>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</si>
  <si>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</si>
  <si>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</si>
  <si>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</si>
  <si>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</si>
  <si>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</si>
  <si>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</si>
  <si>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</si>
  <si>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</si>
  <si>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</si>
  <si>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</si>
  <si>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</si>
  <si>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</si>
  <si>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</si>
  <si>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</si>
  <si>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</si>
  <si>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</si>
  <si>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</si>
  <si>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</si>
  <si>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</si>
  <si>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</si>
  <si>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</si>
  <si>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</si>
  <si>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</si>
  <si>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</si>
  <si>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</si>
  <si>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</si>
  <si>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</si>
  <si>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</si>
  <si>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</si>
  <si>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</si>
  <si>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</si>
  <si>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</si>
  <si>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</si>
  <si>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</si>
  <si>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</si>
  <si>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</si>
  <si>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</si>
  <si>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</si>
  <si>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</si>
  <si>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</si>
  <si>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</si>
  <si>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</si>
  <si>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</si>
  <si>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</si>
  <si>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</si>
  <si>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</si>
  <si>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</si>
  <si>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</si>
  <si>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</si>
  <si>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</si>
  <si>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</si>
  <si>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</si>
  <si>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</si>
  <si>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</si>
  <si>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</si>
  <si>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</si>
  <si>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</si>
  <si>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</si>
  <si>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</si>
  <si>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</si>
  <si>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</si>
  <si>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</si>
  <si>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</si>
  <si>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</si>
  <si>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</si>
  <si>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</si>
  <si>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</si>
  <si>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</si>
  <si>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</si>
  <si>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</si>
  <si>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</si>
  <si>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</si>
  <si>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</si>
  <si>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</si>
  <si>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</si>
  <si>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</si>
  <si>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</si>
  <si>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</si>
  <si>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</si>
  <si>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</si>
  <si>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</si>
  <si>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</si>
  <si>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</si>
  <si>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</si>
  <si>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</si>
  <si>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</si>
  <si>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</si>
  <si>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</si>
  <si>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</si>
  <si>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</si>
  <si>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</si>
  <si>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</si>
  <si>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</si>
  <si>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</si>
  <si>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</si>
  <si>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</si>
  <si>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</si>
  <si>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</si>
  <si>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</si>
  <si>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</si>
  <si>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</si>
  <si>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</si>
  <si>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</si>
  <si>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</si>
  <si>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</si>
  <si>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</si>
  <si>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</si>
  <si>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</si>
  <si>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</si>
  <si>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</si>
  <si>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</si>
  <si>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</si>
  <si>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</si>
  <si>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</si>
  <si>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</si>
  <si>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</si>
  <si>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</si>
  <si>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</si>
  <si>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</si>
  <si>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</si>
  <si>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</si>
  <si>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</si>
  <si>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</si>
  <si>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</si>
  <si>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</si>
  <si>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</si>
  <si>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</si>
  <si>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</si>
  <si>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</si>
  <si>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</si>
  <si>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</si>
  <si>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</si>
  <si>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</si>
  <si>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</si>
  <si>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</si>
  <si>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</si>
  <si>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</si>
  <si>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</si>
  <si>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</si>
  <si>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</si>
  <si>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</si>
  <si>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</si>
  <si>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</si>
  <si>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</si>
  <si>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</si>
  <si>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</si>
  <si>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</si>
  <si>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</si>
  <si>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</si>
  <si>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</si>
  <si>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</si>
  <si>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</si>
  <si>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</si>
  <si>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</si>
  <si>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</si>
  <si>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</si>
  <si>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</si>
  <si>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</si>
  <si>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</si>
  <si>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</si>
  <si>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</si>
  <si>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</si>
  <si>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</si>
  <si>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</si>
  <si>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</si>
  <si>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</si>
  <si>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</si>
  <si>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</si>
  <si>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</si>
  <si>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</si>
  <si>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</si>
  <si>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</si>
  <si>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</si>
  <si>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</si>
  <si>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</si>
  <si>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</si>
  <si>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</si>
  <si>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</si>
  <si>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</si>
  <si>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</si>
  <si>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</si>
  <si>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</si>
  <si>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</si>
  <si>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</si>
  <si>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</si>
  <si>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</si>
  <si>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</si>
  <si>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</si>
  <si>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</si>
  <si>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</si>
  <si>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</si>
  <si>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</si>
  <si>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</si>
  <si>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</si>
  <si>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</si>
  <si>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</si>
  <si>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</si>
  <si>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</si>
  <si>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</si>
  <si>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</si>
  <si>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</si>
  <si>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</si>
  <si>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</si>
  <si>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</si>
  <si>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</si>
  <si>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</si>
  <si>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</si>
  <si>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</si>
  <si>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</si>
  <si>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</si>
  <si>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</si>
  <si>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</si>
  <si>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</si>
  <si>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</si>
  <si>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</si>
  <si>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</si>
  <si>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</si>
  <si>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</si>
  <si>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</si>
  <si>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</si>
  <si>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</si>
  <si>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</si>
  <si>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</si>
  <si>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</si>
  <si>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</si>
  <si>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</si>
  <si>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</si>
  <si>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</si>
  <si>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</si>
  <si>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</si>
  <si>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</si>
  <si>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</si>
  <si>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</si>
  <si>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</si>
  <si>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</si>
  <si>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</si>
  <si>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</si>
  <si>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</si>
  <si>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</si>
  <si>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</si>
  <si>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</si>
  <si>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</si>
  <si>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</si>
  <si>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</si>
  <si>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</si>
  <si>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</si>
  <si>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</si>
  <si>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</si>
  <si>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</si>
  <si>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</si>
  <si>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</si>
  <si>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</si>
  <si>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</si>
  <si>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</si>
  <si>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</si>
  <si>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</si>
  <si>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</si>
  <si>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</si>
  <si>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</si>
  <si>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</si>
  <si>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</si>
  <si>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</si>
  <si>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</si>
  <si>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</si>
  <si>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</si>
  <si>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</si>
  <si>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</si>
  <si>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</si>
  <si>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</si>
  <si>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</si>
  <si>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</si>
  <si>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</si>
  <si>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</si>
  <si>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</si>
  <si>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</si>
  <si>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</si>
  <si>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</si>
  <si>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</si>
  <si>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</si>
  <si>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</si>
  <si>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</si>
  <si>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</si>
  <si>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</si>
  <si>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</si>
  <si>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</si>
  <si>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</si>
  <si>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</si>
  <si>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</si>
  <si>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</si>
  <si>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</si>
  <si>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</si>
  <si>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</si>
  <si>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</si>
  <si>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</si>
  <si>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</si>
  <si>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</si>
  <si>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</si>
  <si>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</si>
  <si>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</si>
  <si>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</si>
  <si>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</si>
  <si>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</si>
  <si>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</si>
  <si>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</si>
  <si>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</si>
  <si>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</si>
  <si>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</si>
  <si>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</si>
  <si>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</si>
  <si>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</si>
  <si>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</si>
  <si>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</si>
  <si>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</si>
  <si>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</si>
  <si>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</si>
  <si>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</si>
  <si>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</si>
  <si>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</si>
  <si>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</si>
  <si>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</si>
  <si>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</si>
  <si>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</si>
  <si>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</si>
  <si>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</si>
  <si>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</si>
  <si>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</si>
  <si>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</si>
  <si>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</si>
  <si>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</si>
  <si>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</si>
  <si>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</si>
  <si>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</si>
  <si>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</si>
  <si>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</si>
  <si>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</si>
  <si>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</si>
  <si>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</si>
  <si>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</si>
  <si>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</si>
  <si>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</si>
  <si>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</si>
  <si>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</si>
  <si>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</si>
  <si>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</si>
  <si>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</si>
  <si>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</si>
  <si>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</si>
  <si>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</si>
  <si>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</si>
  <si>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</si>
  <si>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</si>
  <si>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</si>
  <si>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</si>
  <si>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</si>
  <si>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</si>
  <si>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</si>
  <si>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</si>
  <si>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</si>
  <si>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</si>
  <si>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</si>
  <si>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</si>
  <si>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</si>
  <si>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</si>
  <si>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</si>
  <si>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</si>
  <si>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</si>
  <si>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</si>
  <si>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</si>
  <si>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</si>
  <si>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</si>
  <si>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</si>
  <si>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</si>
  <si>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</si>
  <si>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</si>
  <si>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</si>
  <si>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</si>
  <si>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</si>
  <si>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</si>
  <si>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</si>
  <si>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</si>
  <si>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</si>
  <si>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</si>
  <si>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</si>
  <si>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</si>
  <si>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</si>
  <si>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</si>
  <si>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</si>
  <si>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</si>
  <si>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</si>
  <si>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</si>
  <si>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</si>
  <si>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</si>
  <si>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</si>
  <si>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</si>
  <si>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</si>
  <si>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</si>
  <si>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</si>
  <si>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</si>
  <si>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</si>
  <si>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</si>
  <si>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</si>
  <si>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</si>
  <si>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</si>
  <si>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</si>
  <si>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</si>
  <si>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</si>
  <si>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</si>
  <si>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</si>
  <si>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</si>
  <si>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</si>
  <si>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</si>
  <si>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</si>
  <si>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</si>
  <si>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</si>
  <si>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</si>
  <si>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</si>
  <si>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</si>
  <si>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</si>
  <si>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</si>
  <si>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</si>
  <si>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</si>
  <si>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</si>
  <si>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</si>
  <si>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</si>
  <si>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</si>
  <si>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</si>
  <si>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</si>
  <si>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</si>
  <si>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</si>
  <si>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</si>
  <si>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</si>
  <si>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</si>
  <si>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</si>
  <si>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</si>
  <si>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</si>
  <si>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</si>
  <si>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</si>
  <si>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</si>
  <si>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</si>
  <si>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</si>
  <si>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</si>
  <si>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</si>
  <si>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</si>
  <si>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</si>
  <si>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</si>
  <si>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</si>
  <si>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</si>
  <si>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</si>
  <si>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</si>
  <si>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</si>
  <si>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</si>
  <si>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</si>
  <si>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</si>
  <si>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</si>
  <si>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</si>
  <si>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</si>
  <si>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</si>
  <si>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</si>
  <si>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</si>
  <si>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</si>
  <si>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</si>
  <si>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</si>
  <si>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</si>
  <si>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</si>
  <si>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</si>
  <si>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</si>
  <si>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</si>
  <si>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</si>
  <si>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</si>
  <si>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</si>
  <si>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</si>
  <si>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</si>
  <si>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</si>
  <si>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</si>
  <si>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</si>
  <si>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</si>
  <si>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</si>
  <si>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</si>
  <si>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</si>
  <si>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</si>
  <si>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</si>
  <si>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</si>
  <si>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</si>
  <si>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</si>
  <si>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</si>
  <si>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</si>
  <si>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</si>
  <si>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</si>
  <si>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</si>
  <si>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</si>
  <si>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</si>
  <si>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</si>
  <si>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</si>
  <si>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</si>
  <si>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</si>
  <si>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</si>
  <si>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</si>
  <si>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</si>
  <si>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</si>
  <si>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</si>
  <si>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</si>
  <si>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</si>
  <si>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</si>
  <si>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</si>
  <si>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</si>
  <si>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</si>
  <si>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</si>
  <si>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</si>
  <si>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</si>
  <si>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</si>
  <si>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</si>
  <si>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</si>
  <si>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</si>
  <si>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</si>
  <si>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</si>
  <si>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</si>
  <si>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</si>
  <si>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</si>
  <si>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</si>
  <si>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</si>
  <si>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</si>
  <si>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</si>
  <si>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</si>
  <si>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</si>
  <si>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</si>
  <si>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</si>
  <si>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</si>
  <si>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</si>
  <si>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</si>
  <si>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</si>
  <si>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</si>
  <si>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</si>
  <si>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</si>
  <si>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</si>
  <si>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</si>
  <si>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</si>
  <si>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</si>
  <si>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</si>
  <si>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</si>
  <si>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</si>
  <si>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</si>
  <si>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</si>
  <si>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</si>
  <si>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</si>
  <si>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</si>
  <si>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</si>
  <si>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</si>
  <si>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</si>
  <si>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</si>
  <si>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</si>
  <si>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</si>
  <si>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</si>
  <si>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</si>
  <si>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</si>
  <si>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</si>
  <si>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</si>
  <si>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</si>
  <si>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</si>
  <si>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</si>
  <si>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</si>
  <si>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</si>
  <si>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</si>
  <si>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</si>
  <si>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</si>
  <si>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</si>
  <si>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</si>
  <si>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</si>
  <si>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</si>
  <si>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</si>
  <si>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</si>
  <si>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</si>
  <si>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</si>
  <si>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</si>
  <si>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</si>
  <si>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</si>
  <si>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</si>
  <si>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</si>
  <si>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</si>
  <si>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</si>
  <si>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</si>
  <si>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</si>
  <si>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</si>
  <si>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</si>
  <si>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</si>
  <si>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</si>
  <si>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</si>
  <si>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</si>
  <si>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</si>
  <si>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</si>
  <si>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</si>
  <si>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</si>
  <si>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</si>
  <si>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</si>
  <si>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</si>
  <si>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</si>
  <si>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</si>
  <si>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</si>
  <si>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</si>
  <si>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</si>
  <si>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</si>
  <si>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</si>
  <si>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</si>
  <si>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</si>
  <si>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</si>
  <si>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</si>
  <si>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</si>
  <si>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</si>
  <si>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</si>
  <si>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</si>
  <si>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</si>
  <si>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</si>
  <si>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</si>
  <si>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</si>
  <si>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</si>
  <si>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</si>
  <si>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</si>
  <si>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</si>
  <si>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</si>
  <si>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</si>
  <si>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</si>
  <si>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</si>
  <si>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</si>
  <si>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</si>
  <si>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</si>
  <si>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</si>
  <si>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</si>
  <si>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</si>
  <si>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</si>
  <si>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</si>
  <si>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</si>
  <si>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</si>
  <si>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</si>
  <si>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</si>
  <si>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</si>
  <si>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</si>
  <si>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</si>
  <si>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</si>
  <si>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</si>
  <si>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</si>
  <si>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</si>
  <si>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</si>
  <si>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</si>
  <si>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</si>
  <si>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</si>
  <si>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</si>
  <si>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</si>
  <si>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</si>
  <si>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</si>
  <si>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</si>
  <si>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</si>
  <si>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</si>
  <si>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</si>
  <si>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</si>
  <si>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</si>
  <si>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</si>
  <si>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</si>
  <si>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</si>
  <si>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</si>
  <si>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</si>
  <si>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</si>
  <si>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</si>
  <si>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</si>
  <si>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</si>
  <si>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</si>
  <si>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</si>
  <si>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</si>
  <si>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</si>
  <si>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</si>
  <si>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</si>
  <si>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</si>
  <si>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</si>
  <si>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</si>
  <si>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</si>
  <si>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</si>
  <si>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</si>
  <si>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</si>
  <si>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</si>
  <si>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</si>
  <si>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</si>
  <si>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</si>
  <si>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</si>
  <si>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</si>
  <si>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</si>
  <si>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</si>
  <si>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</si>
  <si>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</si>
  <si>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</si>
  <si>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</si>
  <si>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</si>
  <si>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</si>
  <si>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</si>
  <si>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</si>
  <si>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</si>
  <si>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</si>
  <si>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</si>
  <si>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</si>
  <si>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</si>
  <si>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</si>
  <si>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</si>
  <si>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</si>
  <si>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</si>
  <si>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</si>
  <si>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</si>
  <si>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</si>
  <si>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</si>
  <si>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</si>
  <si>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</si>
  <si>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</si>
  <si>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</si>
  <si>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</si>
  <si>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</si>
  <si>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</si>
  <si>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</si>
  <si>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</si>
  <si>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</si>
  <si>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</si>
  <si>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</si>
  <si>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</si>
  <si>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</si>
  <si>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</si>
  <si>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</si>
  <si>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</si>
  <si>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</si>
  <si>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</si>
  <si>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</si>
  <si>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</si>
  <si>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</si>
  <si>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</si>
  <si>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</si>
  <si>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</si>
  <si>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</si>
  <si>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</si>
  <si>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</si>
  <si>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</si>
  <si>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</si>
  <si>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</si>
  <si>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</si>
  <si>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</si>
  <si>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</si>
  <si>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</si>
  <si>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</si>
  <si>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</si>
  <si>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</si>
  <si>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</si>
  <si>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</si>
  <si>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</si>
  <si>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</si>
  <si>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</si>
  <si>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</si>
  <si>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</si>
  <si>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</si>
  <si>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</si>
  <si>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</si>
  <si>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</si>
  <si>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</si>
  <si>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</si>
  <si>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</si>
  <si>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</si>
  <si>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</si>
  <si>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</si>
  <si>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</si>
  <si>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</si>
  <si>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</si>
  <si>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</si>
  <si>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</si>
  <si>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</si>
  <si>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</si>
  <si>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</si>
  <si>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</si>
  <si>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</si>
  <si>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</si>
  <si>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</si>
  <si>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</si>
  <si>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</si>
  <si>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</si>
  <si>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</si>
  <si>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</si>
  <si>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</si>
  <si>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</si>
  <si>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</si>
  <si>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</si>
  <si>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</si>
  <si>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</si>
  <si>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</si>
  <si>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</si>
  <si>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</si>
  <si>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</si>
  <si>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</si>
  <si>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</si>
  <si>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</si>
  <si>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</si>
  <si>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</si>
  <si>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</si>
  <si>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</si>
  <si>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</si>
  <si>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</si>
  <si>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</si>
  <si>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</si>
  <si>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</si>
  <si>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</si>
  <si>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</si>
  <si>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</si>
  <si>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</si>
  <si>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</si>
  <si>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</si>
  <si>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</si>
  <si>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</si>
  <si>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</si>
  <si>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</si>
  <si>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</si>
  <si>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</si>
  <si>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</si>
  <si>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</si>
  <si>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</si>
  <si>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</si>
  <si>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</si>
  <si>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</si>
  <si>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</si>
  <si>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</si>
  <si>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</si>
  <si>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</si>
  <si>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</si>
  <si>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</si>
  <si>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</si>
  <si>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</si>
  <si>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</si>
  <si>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</si>
  <si>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</si>
  <si>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</si>
  <si>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</si>
  <si>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</si>
  <si>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</si>
  <si>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</si>
  <si>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</si>
  <si>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</si>
  <si>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</si>
  <si>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</si>
  <si>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</si>
  <si>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</si>
  <si>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</si>
  <si>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</si>
  <si>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</si>
  <si>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</si>
  <si>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</si>
  <si>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</si>
  <si>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</si>
  <si>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</si>
  <si>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</si>
  <si>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</si>
  <si>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</si>
  <si>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</si>
  <si>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</si>
  <si>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</si>
  <si>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</si>
  <si>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</si>
  <si>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</si>
  <si>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</si>
  <si>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</si>
  <si>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</si>
  <si>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</si>
  <si>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</si>
  <si>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</si>
  <si>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</si>
  <si>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</si>
  <si>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</si>
  <si>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</si>
  <si>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</si>
  <si>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</si>
  <si>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</si>
  <si>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</si>
  <si>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</si>
  <si>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</si>
  <si>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</si>
  <si>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</si>
  <si>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</si>
  <si>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</si>
  <si>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</si>
  <si>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</si>
  <si>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</si>
  <si>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</si>
  <si>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</si>
  <si>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</si>
  <si>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</si>
  <si>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</si>
  <si>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</si>
  <si>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</si>
  <si>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</si>
  <si>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</si>
  <si>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</si>
  <si>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</si>
  <si>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</si>
  <si>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</si>
  <si>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</si>
  <si>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</si>
  <si>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</si>
  <si>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</si>
  <si>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</si>
  <si>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</si>
  <si>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</si>
  <si>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</si>
  <si>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</si>
  <si>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</si>
  <si>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</si>
  <si>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</si>
  <si>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</si>
  <si>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</si>
  <si>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</si>
  <si>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</si>
  <si>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</si>
  <si>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</si>
  <si>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</si>
  <si>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</si>
  <si>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</si>
  <si>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</si>
  <si>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</si>
  <si>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</si>
  <si>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</si>
  <si>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</si>
  <si>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</si>
  <si>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</si>
  <si>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</si>
  <si>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</si>
  <si>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</si>
  <si>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</si>
  <si>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</si>
  <si>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</si>
  <si>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</si>
  <si>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</si>
  <si>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</si>
  <si>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</si>
  <si>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</si>
  <si>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</si>
  <si>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</si>
  <si>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</si>
  <si>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</si>
  <si>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</si>
  <si>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</si>
  <si>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</si>
  <si>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</si>
  <si>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</si>
  <si>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</si>
  <si>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</si>
  <si>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</si>
  <si>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</si>
  <si>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</si>
  <si>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</si>
  <si>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</si>
  <si>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</si>
  <si>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</si>
  <si>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</si>
  <si>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</si>
  <si>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</si>
  <si>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</si>
  <si>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</si>
  <si>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</si>
  <si>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</si>
  <si>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</si>
  <si>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</si>
  <si>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</si>
  <si>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</si>
  <si>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</si>
  <si>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</si>
  <si>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</si>
  <si>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</si>
  <si>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</si>
  <si>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</si>
  <si>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</si>
  <si>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</si>
  <si>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</si>
  <si>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</si>
  <si>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</si>
  <si>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</si>
  <si>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</si>
  <si>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</si>
  <si>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</si>
  <si>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</si>
  <si>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</si>
  <si>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</si>
  <si>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</si>
  <si>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</si>
  <si>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</si>
  <si>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</si>
  <si>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</si>
  <si>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</si>
  <si>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</si>
  <si>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</si>
  <si>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</si>
  <si>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</si>
  <si>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</si>
  <si>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</si>
  <si>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</si>
  <si>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</si>
  <si>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</si>
  <si>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</si>
  <si>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</si>
  <si>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</si>
  <si>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</si>
  <si>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</si>
  <si>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</si>
  <si>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</si>
  <si>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</si>
  <si>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</si>
  <si>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</si>
  <si>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</si>
  <si>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</si>
  <si>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</si>
  <si>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</si>
  <si>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</si>
  <si>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</si>
  <si>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</si>
  <si>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</si>
  <si>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</si>
  <si>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</si>
  <si>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</si>
  <si>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</si>
  <si>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</si>
  <si>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</si>
  <si>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</si>
  <si>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</si>
  <si>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</si>
  <si>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</si>
  <si>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</si>
  <si>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</si>
  <si>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</si>
  <si>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</si>
  <si>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</si>
  <si>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</si>
  <si>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</si>
  <si>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</si>
  <si>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</si>
  <si>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</si>
  <si>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</si>
  <si>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</si>
  <si>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</si>
  <si>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</si>
  <si>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</si>
  <si>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</si>
  <si>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</si>
  <si>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</si>
  <si>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</si>
  <si>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</si>
  <si>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</si>
  <si>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</si>
  <si>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</si>
  <si>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</si>
  <si>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</si>
  <si>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</si>
  <si>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</si>
  <si>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</si>
  <si>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</si>
  <si>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</si>
  <si>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</si>
  <si>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</si>
  <si>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</si>
  <si>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</si>
  <si>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</si>
  <si>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</si>
  <si>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</si>
  <si>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</si>
  <si>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</si>
  <si>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</si>
  <si>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</si>
  <si>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</si>
  <si>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</si>
  <si>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</si>
  <si>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</si>
  <si>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</si>
  <si>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</si>
  <si>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</si>
  <si>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</si>
  <si>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</si>
  <si>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</si>
  <si>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</si>
  <si>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</si>
  <si>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</si>
  <si>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</si>
  <si>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</si>
  <si>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</si>
  <si>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</si>
  <si>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</si>
  <si>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</si>
  <si>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</si>
  <si>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</si>
  <si>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</si>
  <si>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</si>
  <si>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</si>
  <si>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</si>
  <si>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</si>
  <si>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</si>
  <si>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</si>
  <si>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</si>
  <si>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</si>
  <si>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</si>
  <si>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</si>
  <si>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</si>
  <si>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</si>
  <si>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</si>
  <si>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</si>
  <si>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</si>
  <si>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</si>
  <si>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</si>
  <si>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</si>
  <si>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</si>
  <si>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</si>
  <si>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</si>
  <si>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</si>
  <si>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</si>
  <si>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</si>
  <si>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</si>
  <si>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</si>
  <si>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</si>
  <si>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</si>
  <si>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</si>
  <si>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</si>
  <si>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</si>
  <si>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</si>
  <si>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</si>
  <si>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</si>
  <si>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</si>
  <si>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</si>
  <si>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</si>
  <si>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</si>
  <si>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</si>
  <si>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</si>
  <si>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</si>
  <si>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</si>
  <si>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</si>
  <si>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</si>
  <si>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</si>
  <si>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</si>
  <si>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</si>
  <si>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</si>
  <si>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</si>
  <si>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</si>
  <si>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</si>
  <si>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</si>
  <si>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</si>
  <si>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</si>
  <si>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</si>
  <si>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</si>
  <si>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</si>
  <si>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</si>
  <si>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</si>
  <si>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</si>
  <si>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</si>
  <si>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</si>
  <si>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</si>
  <si>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</si>
  <si>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</si>
  <si>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</si>
  <si>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</si>
  <si>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</si>
  <si>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</si>
  <si>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</si>
  <si>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</si>
  <si>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</si>
  <si>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</si>
  <si>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</si>
  <si>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</si>
  <si>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</si>
  <si>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</si>
  <si>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</si>
  <si>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</si>
  <si>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</si>
  <si>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</si>
  <si>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</si>
  <si>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</si>
  <si>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</si>
  <si>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</si>
  <si>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</si>
  <si>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</si>
  <si>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</si>
  <si>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</si>
  <si>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</si>
  <si>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</si>
  <si>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</si>
  <si>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</si>
  <si>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</si>
  <si>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</si>
  <si>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</si>
  <si>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</si>
  <si>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</si>
  <si>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</si>
  <si>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</si>
  <si>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</si>
  <si>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</si>
  <si>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</si>
  <si>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</si>
  <si>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</si>
  <si>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</si>
  <si>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</si>
  <si>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</si>
  <si>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</si>
  <si>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</si>
  <si>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</si>
  <si>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</si>
  <si>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</si>
  <si>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</si>
  <si>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</si>
  <si>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</si>
  <si>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</si>
  <si>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</si>
  <si>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</si>
  <si>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</si>
  <si>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</si>
  <si>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</si>
  <si>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</si>
  <si>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</si>
  <si>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</si>
  <si>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</si>
  <si>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</si>
  <si>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</si>
  <si>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</si>
  <si>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</si>
  <si>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</si>
  <si>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</si>
  <si>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</si>
  <si>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</si>
  <si>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</si>
  <si>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</si>
  <si>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</si>
  <si>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</si>
  <si>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</si>
  <si>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</si>
  <si>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</si>
  <si>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</si>
  <si>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</si>
  <si>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</si>
  <si>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</si>
  <si>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</si>
  <si>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</si>
  <si>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</si>
  <si>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</si>
  <si>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</si>
  <si>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</si>
  <si>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</si>
  <si>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</si>
  <si>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</si>
  <si>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</si>
  <si>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</si>
  <si>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</si>
  <si>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</si>
  <si>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</si>
  <si>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</si>
  <si>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</si>
  <si>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</si>
  <si>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</si>
  <si>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</si>
  <si>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</si>
  <si>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</si>
  <si>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</si>
  <si>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</si>
  <si>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</si>
  <si>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</si>
  <si>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</si>
  <si>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</si>
  <si>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</si>
  <si>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</si>
  <si>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</si>
  <si>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</si>
  <si>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</si>
  <si>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</si>
  <si>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</si>
  <si>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</si>
  <si>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</si>
  <si>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</si>
  <si>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</si>
  <si>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</si>
  <si>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</si>
  <si>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</si>
  <si>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</si>
  <si>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</si>
  <si>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</si>
  <si>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</si>
  <si>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</si>
  <si>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</si>
  <si>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</si>
  <si>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</si>
  <si>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</si>
  <si>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</si>
  <si>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</si>
  <si>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</si>
  <si>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</si>
  <si>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</si>
  <si>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</si>
  <si>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</si>
  <si>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</si>
  <si>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</si>
  <si>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</si>
  <si>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</si>
  <si>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</si>
  <si>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</si>
  <si>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</si>
  <si>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</si>
  <si>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</si>
  <si>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</si>
  <si>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</si>
  <si>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</si>
  <si>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</si>
  <si>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</si>
  <si>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</si>
  <si>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</si>
  <si>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</si>
  <si>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</si>
  <si>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</si>
  <si>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</si>
  <si>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</si>
  <si>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</si>
  <si>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</si>
  <si>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</si>
  <si>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</si>
  <si>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</si>
  <si>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</si>
  <si>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</si>
  <si>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</si>
  <si>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</si>
  <si>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</si>
  <si>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</si>
  <si>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</si>
  <si>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</si>
  <si>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</si>
  <si>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</si>
  <si>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</si>
  <si>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</si>
  <si>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</si>
  <si>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</si>
  <si>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</si>
  <si>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</si>
  <si>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</si>
  <si>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</si>
  <si>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</si>
  <si>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</si>
  <si>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</si>
  <si>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</si>
  <si>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</si>
  <si>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</si>
  <si>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</si>
  <si>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</si>
  <si>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</si>
  <si>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</si>
  <si>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</si>
  <si>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</si>
  <si>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</si>
  <si>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</si>
  <si>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</si>
  <si>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</si>
  <si>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</si>
  <si>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</si>
  <si>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</si>
  <si>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</si>
  <si>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</si>
  <si>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</si>
  <si>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</si>
  <si>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</si>
  <si>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</si>
  <si>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</si>
  <si>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</si>
  <si>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</si>
  <si>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</si>
  <si>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</si>
  <si>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</si>
  <si>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</si>
  <si>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</si>
  <si>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</si>
  <si>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</si>
  <si>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</si>
  <si>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</si>
  <si>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</si>
  <si>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</si>
  <si>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</si>
  <si>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</si>
  <si>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</si>
  <si>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</si>
  <si>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</si>
  <si>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</si>
  <si>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</si>
  <si>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</si>
  <si>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</si>
  <si>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</si>
  <si>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</si>
  <si>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</si>
  <si>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</si>
  <si>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</si>
  <si>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</si>
  <si>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</si>
  <si>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</si>
  <si>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</si>
  <si>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</si>
  <si>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</si>
  <si>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</si>
  <si>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</si>
  <si>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</si>
  <si>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</si>
  <si>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</si>
  <si>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</si>
  <si>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</si>
  <si>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</si>
  <si>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</si>
  <si>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</si>
  <si>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</si>
  <si>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</si>
  <si>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</si>
  <si>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</si>
  <si>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</si>
  <si>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</si>
  <si>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</si>
  <si>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</si>
  <si>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</si>
  <si>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</si>
  <si>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</si>
  <si>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</si>
  <si>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</si>
  <si>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</si>
  <si>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</si>
  <si>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</si>
  <si>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</si>
  <si>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</si>
  <si>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</si>
  <si>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</si>
  <si>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</si>
  <si>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</si>
  <si>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</si>
  <si>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</si>
  <si>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</si>
  <si>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</si>
  <si>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</si>
  <si>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</si>
  <si>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</si>
  <si>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</si>
  <si>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</si>
  <si>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</si>
  <si>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</si>
  <si>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</si>
  <si>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</si>
  <si>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</si>
  <si>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</si>
  <si>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</si>
  <si>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</si>
  <si>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</si>
  <si>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</si>
  <si>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</si>
  <si>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</si>
  <si>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</si>
  <si>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</si>
  <si>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</si>
  <si>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</si>
  <si>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</si>
  <si>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</si>
  <si>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</si>
  <si>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</si>
  <si>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</si>
  <si>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</si>
  <si>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</si>
  <si>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</si>
  <si>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</si>
  <si>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</si>
  <si>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</si>
  <si>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</si>
  <si>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</si>
  <si>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</si>
  <si>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</si>
  <si>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</si>
  <si>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</si>
  <si>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</si>
  <si>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</si>
  <si>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</si>
  <si>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</si>
  <si>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</si>
  <si>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</si>
  <si>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</si>
  <si>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</si>
  <si>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</si>
  <si>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</si>
  <si>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</si>
  <si>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</si>
  <si>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</si>
  <si>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</si>
  <si>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</si>
  <si>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</si>
  <si>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</si>
  <si>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</si>
  <si>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</si>
  <si>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</si>
  <si>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</si>
  <si>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</si>
  <si>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</si>
  <si>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</si>
  <si>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</si>
  <si>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</si>
  <si>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</si>
  <si>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</si>
  <si>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</si>
  <si>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</si>
  <si>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</si>
  <si>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</si>
  <si>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</si>
  <si>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</si>
  <si>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</si>
  <si>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</si>
  <si>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</si>
  <si>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</si>
  <si>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</si>
  <si>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</si>
  <si>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</si>
  <si>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</si>
  <si>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</si>
  <si>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</si>
  <si>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</si>
  <si>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</si>
  <si>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</si>
  <si>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</si>
  <si>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</si>
  <si>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</si>
  <si>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</si>
  <si>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</si>
  <si>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</si>
  <si>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</si>
  <si>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</si>
  <si>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</si>
  <si>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</si>
  <si>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</si>
  <si>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</si>
  <si>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</si>
  <si>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</si>
  <si>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</si>
  <si>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</si>
  <si>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</si>
  <si>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</si>
  <si>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</si>
  <si>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</si>
  <si>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</si>
  <si>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</si>
  <si>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</si>
  <si>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</si>
  <si>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</si>
  <si>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</si>
  <si>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</si>
  <si>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</si>
  <si>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</si>
  <si>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</si>
  <si>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</si>
  <si>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</si>
  <si>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</si>
  <si>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</si>
  <si>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</si>
  <si>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</si>
  <si>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</si>
  <si>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</si>
  <si>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</si>
  <si>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</si>
  <si>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</si>
  <si>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</si>
  <si>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</si>
  <si>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</si>
  <si>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</si>
  <si>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</si>
  <si>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</si>
  <si>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</si>
  <si>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</si>
  <si>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</si>
  <si>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</si>
  <si>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</si>
  <si>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</si>
  <si>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</si>
  <si>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</si>
  <si>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</si>
  <si>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</si>
  <si>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</si>
  <si>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</si>
  <si>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</si>
  <si>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</si>
  <si>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</si>
  <si>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</si>
  <si>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</si>
  <si>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</si>
  <si>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</si>
  <si>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</si>
  <si>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</si>
  <si>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</si>
  <si>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</si>
  <si>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</si>
  <si>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</si>
  <si>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</si>
  <si>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</si>
  <si>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</si>
  <si>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</si>
  <si>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</si>
  <si>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</si>
  <si>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</si>
  <si>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</si>
  <si>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</si>
  <si>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</si>
  <si>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</si>
  <si>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</si>
  <si>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</si>
  <si>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</si>
  <si>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</si>
  <si>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</si>
  <si>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</si>
  <si>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</si>
  <si>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</si>
  <si>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</si>
  <si>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</si>
  <si>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</si>
  <si>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</si>
  <si>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</si>
  <si>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</si>
  <si>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</si>
  <si>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</si>
  <si>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</si>
  <si>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</si>
  <si>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</si>
  <si>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</si>
  <si>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</si>
  <si>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</si>
  <si>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</si>
  <si>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</si>
  <si>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</si>
  <si>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</si>
  <si>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</si>
  <si>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</si>
  <si>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</si>
  <si>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</si>
  <si>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</si>
  <si>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</si>
  <si>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</si>
  <si>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</si>
  <si>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</si>
  <si>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</si>
  <si>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</si>
  <si>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</si>
  <si>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</si>
  <si>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</si>
  <si>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</si>
  <si>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</si>
  <si>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</si>
  <si>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</si>
  <si>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</si>
  <si>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</si>
  <si>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</si>
  <si>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</si>
  <si>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</si>
  <si>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</si>
  <si>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</si>
  <si>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</si>
  <si>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</si>
  <si>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</si>
  <si>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</si>
  <si>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</si>
  <si>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</si>
  <si>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</si>
  <si>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</si>
  <si>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</si>
  <si>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</si>
  <si>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</si>
  <si>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</si>
  <si>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</si>
  <si>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</si>
  <si>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</si>
  <si>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</si>
  <si>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</si>
  <si>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</si>
  <si>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</si>
  <si>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</si>
  <si>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</si>
  <si>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</si>
  <si>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</si>
  <si>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</si>
  <si>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</si>
  <si>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</si>
  <si>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</si>
  <si>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</si>
  <si>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</si>
  <si>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</si>
  <si>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</si>
  <si>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</si>
  <si>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</si>
  <si>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</si>
  <si>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</si>
  <si>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</si>
  <si>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</si>
  <si>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</si>
  <si>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</si>
  <si>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</si>
  <si>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</si>
  <si>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</si>
  <si>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</si>
  <si>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</si>
  <si>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</si>
  <si>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</si>
  <si>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</si>
  <si>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</si>
  <si>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</si>
  <si>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</si>
  <si>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</si>
  <si>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</si>
  <si>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</si>
  <si>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</si>
  <si>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</si>
  <si>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</si>
  <si>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</si>
  <si>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</si>
  <si>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</si>
  <si>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</si>
  <si>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</si>
  <si>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</si>
  <si>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</si>
  <si>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</si>
  <si>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</si>
  <si>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</si>
  <si>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</si>
  <si>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</si>
  <si>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</si>
  <si>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</si>
  <si>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</si>
  <si>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</si>
  <si>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</si>
  <si>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</si>
  <si>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</si>
  <si>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</si>
  <si>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</si>
  <si>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</si>
  <si>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</si>
  <si>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</si>
  <si>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</si>
  <si>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</si>
  <si>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</si>
  <si>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</si>
  <si>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</si>
  <si>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</si>
  <si>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</si>
  <si>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</si>
  <si>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</si>
  <si>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</si>
  <si>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</si>
  <si>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</si>
  <si>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</si>
  <si>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</si>
  <si>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</si>
  <si>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</si>
  <si>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</si>
  <si>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</si>
  <si>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</si>
  <si>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</si>
  <si>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</si>
  <si>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</si>
  <si>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</si>
  <si>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</si>
  <si>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</si>
  <si>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</si>
  <si>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</si>
  <si>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</si>
  <si>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</si>
  <si>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</si>
  <si>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</si>
  <si>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</si>
  <si>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</si>
  <si>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</si>
  <si>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</si>
  <si>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</si>
  <si>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</si>
  <si>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</si>
  <si>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</si>
  <si>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</si>
  <si>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</si>
  <si>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</si>
  <si>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</si>
  <si>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</si>
  <si>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</si>
  <si>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</si>
  <si>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</si>
  <si>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</si>
  <si>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</si>
  <si>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</si>
  <si>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</si>
  <si>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</si>
  <si>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</si>
  <si>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</si>
  <si>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</si>
  <si>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</si>
  <si>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</si>
  <si>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</si>
  <si>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</si>
  <si>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</si>
  <si>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</si>
  <si>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</si>
  <si>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</si>
  <si>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</si>
  <si>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</si>
  <si>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</si>
  <si>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</si>
  <si>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</si>
  <si>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</si>
  <si>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</si>
  <si>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</si>
  <si>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</si>
  <si>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</si>
  <si>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</si>
  <si>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</si>
  <si>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</si>
  <si>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</si>
  <si>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</si>
  <si>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</si>
  <si>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</si>
  <si>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</si>
  <si>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</si>
  <si>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</si>
  <si>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</si>
  <si>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</si>
  <si>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</si>
  <si>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</si>
  <si>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</si>
  <si>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</si>
  <si>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</si>
  <si>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</si>
  <si>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</si>
  <si>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</si>
  <si>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</si>
  <si>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</si>
  <si>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</si>
  <si>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</si>
  <si>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</si>
  <si>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</si>
  <si>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</si>
  <si>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</si>
  <si>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</si>
  <si>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</si>
  <si>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</si>
  <si>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</si>
  <si>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</si>
  <si>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</si>
  <si>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</si>
  <si>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</si>
  <si>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</si>
  <si>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</si>
  <si>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</si>
  <si>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</si>
  <si>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</si>
  <si>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</si>
  <si>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</si>
  <si>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</si>
  <si>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</si>
  <si>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</si>
  <si>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</si>
  <si>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</si>
  <si>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</si>
  <si>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</si>
  <si>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</si>
  <si>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</si>
  <si>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</si>
  <si>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</si>
  <si>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</si>
  <si>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</si>
  <si>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</si>
  <si>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</si>
  <si>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</si>
  <si>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</si>
  <si>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</si>
  <si>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</si>
  <si>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</si>
  <si>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</si>
  <si>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</si>
  <si>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</si>
  <si>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</si>
  <si>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</si>
  <si>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</si>
  <si>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</si>
  <si>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</si>
  <si>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</si>
  <si>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</si>
  <si>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</si>
  <si>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</si>
  <si>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</si>
  <si>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</si>
  <si>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</si>
  <si>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</si>
  <si>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</si>
  <si>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</si>
  <si>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</si>
  <si>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</si>
  <si>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</si>
  <si>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</si>
  <si>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</si>
  <si>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</si>
  <si>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</si>
  <si>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</si>
  <si>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</si>
  <si>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</si>
  <si>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</si>
  <si>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</si>
  <si>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</si>
  <si>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</si>
  <si>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</si>
  <si>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</si>
  <si>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</si>
  <si>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</si>
  <si>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</si>
  <si>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</si>
  <si>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</si>
  <si>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</si>
  <si>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</si>
  <si>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</si>
  <si>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</si>
  <si>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</si>
  <si>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</si>
  <si>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</si>
  <si>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</si>
  <si>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</si>
  <si>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</si>
  <si>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</si>
  <si>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</si>
  <si>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</si>
  <si>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</si>
  <si>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</si>
  <si>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</si>
  <si>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</si>
  <si>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</si>
  <si>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</si>
  <si>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</si>
  <si>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</si>
  <si>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</si>
  <si>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</si>
  <si>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</si>
  <si>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</si>
  <si>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</si>
  <si>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</si>
  <si>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</si>
  <si>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</si>
  <si>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</si>
  <si>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</si>
  <si>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</si>
  <si>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</si>
  <si>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</si>
  <si>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</si>
  <si>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</si>
  <si>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</si>
  <si>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</si>
  <si>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</si>
  <si>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</si>
  <si>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</si>
  <si>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</si>
  <si>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</si>
  <si>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</si>
  <si>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</si>
  <si>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</si>
  <si>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</si>
  <si>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</si>
  <si>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</si>
  <si>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</si>
  <si>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</si>
  <si>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</si>
  <si>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</si>
  <si>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</si>
  <si>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</si>
  <si>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</si>
  <si>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</si>
  <si>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</si>
  <si>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</si>
  <si>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</si>
  <si>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</si>
  <si>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</si>
  <si>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</si>
  <si>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</si>
  <si>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</si>
  <si>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</si>
  <si>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</si>
  <si>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</si>
  <si>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</si>
  <si>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</si>
  <si>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</si>
  <si>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</si>
  <si>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</si>
  <si>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</si>
  <si>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</si>
  <si>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</si>
  <si>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</si>
  <si>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</si>
  <si>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</si>
  <si>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</si>
  <si>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</si>
  <si>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</si>
  <si>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</si>
  <si>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</si>
  <si>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</si>
  <si>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</si>
  <si>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</si>
  <si>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</si>
  <si>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</si>
  <si>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</si>
  <si>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</si>
  <si>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</si>
  <si>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</si>
  <si>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</si>
  <si>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</si>
  <si>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</si>
  <si>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</si>
  <si>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</si>
  <si>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</si>
  <si>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</si>
  <si>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</si>
  <si>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</si>
  <si>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</si>
  <si>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</si>
  <si>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</si>
  <si>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</si>
  <si>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</si>
  <si>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</si>
  <si>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</si>
  <si>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</si>
  <si>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</si>
  <si>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</si>
  <si>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</si>
  <si>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</si>
  <si>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</si>
  <si>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</si>
  <si>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</si>
  <si>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</si>
  <si>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</si>
  <si>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</si>
  <si>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</si>
  <si>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</si>
  <si>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</si>
  <si>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</si>
  <si>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</si>
  <si>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</si>
  <si>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</si>
  <si>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</si>
  <si>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</si>
  <si>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</si>
  <si>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</si>
  <si>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</si>
  <si>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</si>
  <si>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</si>
  <si>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</si>
  <si>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</si>
  <si>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</si>
  <si>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</si>
  <si>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</si>
  <si>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</si>
  <si>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</si>
  <si>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</si>
  <si>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</si>
  <si>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</si>
  <si>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</si>
  <si>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</si>
  <si>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</si>
  <si>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</si>
  <si>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</si>
  <si>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</si>
  <si>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</si>
  <si>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</si>
  <si>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</si>
  <si>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</si>
  <si>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</si>
  <si>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</si>
  <si>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</si>
  <si>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</si>
  <si>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</si>
  <si>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</si>
  <si>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</si>
  <si>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</si>
  <si>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</si>
  <si>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</si>
  <si>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</si>
  <si>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</si>
  <si>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</si>
  <si>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</si>
  <si>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</si>
  <si>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</si>
  <si>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</si>
  <si>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</si>
  <si>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</si>
  <si>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</si>
  <si>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</si>
  <si>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</si>
  <si>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</si>
  <si>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</si>
  <si>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</si>
  <si>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</si>
  <si>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</si>
  <si>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</si>
  <si>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</si>
  <si>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</si>
  <si>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</si>
  <si>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</si>
  <si>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</si>
  <si>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</si>
  <si>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</si>
  <si>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</si>
  <si>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</si>
  <si>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</si>
  <si>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</si>
  <si>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</si>
  <si>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</si>
  <si>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</si>
  <si>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</si>
  <si>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</si>
  <si>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</si>
  <si>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</si>
  <si>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</si>
  <si>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</si>
  <si>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</si>
  <si>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</si>
  <si>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</si>
  <si>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</si>
  <si>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</si>
  <si>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</si>
  <si>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</si>
  <si>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</si>
  <si>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</si>
  <si>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</si>
  <si>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</si>
  <si>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</si>
  <si>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</si>
  <si>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</si>
  <si>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</si>
  <si>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</si>
  <si>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</si>
  <si>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</si>
  <si>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</si>
  <si>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</si>
  <si>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</si>
  <si>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</si>
  <si>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</si>
  <si>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</si>
  <si>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</si>
  <si>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</si>
  <si>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</si>
  <si>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</si>
  <si>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</si>
  <si>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</si>
  <si>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</si>
  <si>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</si>
  <si>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</si>
  <si>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</si>
  <si>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</si>
  <si>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</si>
  <si>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</si>
  <si>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</si>
  <si>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</si>
  <si>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</si>
  <si>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</si>
  <si>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</si>
  <si>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</si>
  <si>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</si>
  <si>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</si>
  <si>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</si>
  <si>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</si>
  <si>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</si>
  <si>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</si>
  <si>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</si>
  <si>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</si>
  <si>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</si>
  <si>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</si>
  <si>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</si>
  <si>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</si>
  <si>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</si>
  <si>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</si>
  <si>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</si>
  <si>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</si>
  <si>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</si>
  <si>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</si>
  <si>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</si>
  <si>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</si>
  <si>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</si>
  <si>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</si>
  <si>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</si>
  <si>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</si>
  <si>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</si>
  <si>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</si>
  <si>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</si>
  <si>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</si>
  <si>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</si>
  <si>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</si>
  <si>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</si>
  <si>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</si>
  <si>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</si>
  <si>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</si>
  <si>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</si>
  <si>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</si>
  <si>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</si>
  <si>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</si>
  <si>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</si>
  <si>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</si>
  <si>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</si>
  <si>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</si>
  <si>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</si>
  <si>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</si>
  <si>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</si>
  <si>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</si>
  <si>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</si>
  <si>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</si>
  <si>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</si>
  <si>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</si>
  <si>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</si>
  <si>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</si>
  <si>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</si>
  <si>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</si>
  <si>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</si>
  <si>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</si>
  <si>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</si>
  <si>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</si>
  <si>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</si>
  <si>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</si>
  <si>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</si>
  <si>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</si>
  <si>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</si>
  <si>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</si>
  <si>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</si>
  <si>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</si>
  <si>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</si>
  <si>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</si>
  <si>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</si>
  <si>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</si>
  <si>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</si>
  <si>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</si>
  <si>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</si>
  <si>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</si>
  <si>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</si>
  <si>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</si>
  <si>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</si>
  <si>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</si>
  <si>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</si>
  <si>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</si>
  <si>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</si>
  <si>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</si>
  <si>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</si>
  <si>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</si>
  <si>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</si>
  <si>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</si>
  <si>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</si>
  <si>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</si>
  <si>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</si>
  <si>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</si>
  <si>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</si>
  <si>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</si>
  <si>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</si>
  <si>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</si>
  <si>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</si>
  <si>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</si>
  <si>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</si>
  <si>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</si>
  <si>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</si>
  <si>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</si>
  <si>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</si>
  <si>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</si>
  <si>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</si>
  <si>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</si>
  <si>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</si>
  <si>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</si>
  <si>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</si>
  <si>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</si>
  <si>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</si>
  <si>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</si>
  <si>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</si>
  <si>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</si>
  <si>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</si>
  <si>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</si>
  <si>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</si>
  <si>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</si>
  <si>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</si>
  <si>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</si>
  <si>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</si>
  <si>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</si>
  <si>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</si>
  <si>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</si>
  <si>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</si>
  <si>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</si>
  <si>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</si>
  <si>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</si>
  <si>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</si>
  <si>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</si>
  <si>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</si>
  <si>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</si>
  <si>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</si>
  <si>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</si>
  <si>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</si>
  <si>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</si>
  <si>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</si>
  <si>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</si>
  <si>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</si>
  <si>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</si>
  <si>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</si>
  <si>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</si>
  <si>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</si>
  <si>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</si>
  <si>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</si>
  <si>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</si>
  <si>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</si>
  <si>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</si>
  <si>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</si>
  <si>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</si>
  <si>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</si>
  <si>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</si>
  <si>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</si>
  <si>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</si>
  <si>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</si>
  <si>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</si>
  <si>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</si>
  <si>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</si>
  <si>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</si>
  <si>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</si>
  <si>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</si>
  <si>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</si>
  <si>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</si>
  <si>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</si>
  <si>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</si>
  <si>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</si>
  <si>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</si>
  <si>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</si>
  <si>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</si>
  <si>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</si>
  <si>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</si>
  <si>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</si>
  <si>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</si>
  <si>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</si>
  <si>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</si>
  <si>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</si>
  <si>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</si>
  <si>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</si>
  <si>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</si>
  <si>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</si>
  <si>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</si>
  <si>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</si>
  <si>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</si>
  <si>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</si>
  <si>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</si>
  <si>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</si>
  <si>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</si>
  <si>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</si>
  <si>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</si>
  <si>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</si>
  <si>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</si>
  <si>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</si>
  <si>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</si>
  <si>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</si>
  <si>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</si>
  <si>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</si>
  <si>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</si>
  <si>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</si>
  <si>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</si>
  <si>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</si>
  <si>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</si>
  <si>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</si>
  <si>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</si>
  <si>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</si>
  <si>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</si>
  <si>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</si>
  <si>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</si>
  <si>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</si>
  <si>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</si>
  <si>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</si>
  <si>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</si>
  <si>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</si>
  <si>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</si>
  <si>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</si>
  <si>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</si>
  <si>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</si>
  <si>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</si>
  <si>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</si>
  <si>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</si>
  <si>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</si>
  <si>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</si>
  <si>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</si>
  <si>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</si>
  <si>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</si>
  <si>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</si>
  <si>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</si>
  <si>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</si>
  <si>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</si>
  <si>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</si>
  <si>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</si>
  <si>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</si>
  <si>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</si>
  <si>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</si>
  <si>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</si>
  <si>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</si>
  <si>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</si>
  <si>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</si>
  <si>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</si>
  <si>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</si>
  <si>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</si>
  <si>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</si>
  <si>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</si>
  <si>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</si>
  <si>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</si>
  <si>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</si>
  <si>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</si>
  <si>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</si>
  <si>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</si>
  <si>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</si>
  <si>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</si>
  <si>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</si>
  <si>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</si>
  <si>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</si>
  <si>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</si>
  <si>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</si>
  <si>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</si>
  <si>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</si>
  <si>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</si>
  <si>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</si>
  <si>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</si>
  <si>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</si>
  <si>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</si>
  <si>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</si>
  <si>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</si>
  <si>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</si>
  <si>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</si>
  <si>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</si>
  <si>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</si>
  <si>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</si>
  <si>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</si>
  <si>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</si>
  <si>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</si>
  <si>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</si>
  <si>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</si>
  <si>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</si>
  <si>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</si>
  <si>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</si>
  <si>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</si>
  <si>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</si>
  <si>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</si>
  <si>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</si>
  <si>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</si>
  <si>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</si>
  <si>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</si>
  <si>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</si>
  <si>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</si>
  <si>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</si>
  <si>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</si>
  <si>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</si>
  <si>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</si>
  <si>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</si>
  <si>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</si>
  <si>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</si>
  <si>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</si>
  <si>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</si>
  <si>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</si>
  <si>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</si>
  <si>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</si>
  <si>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</si>
  <si>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</si>
  <si>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</si>
  <si>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</si>
  <si>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</si>
  <si>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</si>
  <si>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</si>
  <si>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</si>
  <si>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</si>
  <si>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</si>
  <si>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</si>
  <si>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</si>
  <si>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</si>
  <si>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</si>
  <si>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</si>
  <si>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</si>
  <si>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</si>
  <si>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</si>
  <si>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</si>
  <si>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</si>
  <si>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</si>
  <si>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</si>
  <si>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</si>
  <si>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</si>
  <si>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</si>
  <si>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</si>
  <si>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</si>
  <si>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</si>
  <si>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</si>
  <si>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</si>
  <si>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</si>
  <si>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</si>
  <si>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</si>
  <si>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</si>
  <si>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</si>
  <si>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</si>
  <si>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</si>
  <si>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</si>
  <si>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</si>
  <si>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</si>
  <si>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</si>
  <si>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</si>
  <si>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</si>
  <si>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</si>
  <si>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</si>
  <si>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</si>
  <si>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</si>
  <si>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</si>
  <si>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</si>
  <si>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</si>
  <si>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</si>
  <si>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</si>
  <si>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</si>
  <si>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</si>
  <si>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</si>
  <si>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</si>
  <si>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</si>
  <si>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</si>
  <si>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</si>
  <si>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</si>
  <si>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</si>
  <si>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</si>
  <si>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</si>
  <si>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</si>
  <si>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</si>
  <si>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</si>
  <si>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</si>
  <si>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</si>
  <si>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</si>
  <si>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</si>
  <si>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</si>
  <si>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</si>
  <si>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</si>
  <si>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</si>
  <si>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</si>
  <si>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</si>
  <si>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</si>
  <si>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</si>
  <si>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</si>
  <si>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</si>
  <si>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</si>
  <si>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</si>
  <si>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</si>
  <si>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</si>
  <si>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</si>
  <si>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</si>
  <si>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</si>
  <si>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</si>
  <si>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</si>
  <si>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</si>
  <si>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</si>
  <si>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</si>
  <si>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</si>
  <si>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</si>
  <si>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</si>
  <si>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</si>
  <si>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</si>
  <si>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</si>
  <si>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</si>
  <si>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</si>
  <si>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</si>
  <si>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</si>
  <si>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</si>
  <si>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</si>
  <si>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</si>
  <si>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</si>
  <si>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</si>
  <si>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</si>
  <si>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</si>
  <si>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</si>
  <si>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</si>
  <si>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</si>
  <si>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</si>
  <si>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</si>
  <si>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</si>
  <si>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</si>
  <si>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</si>
  <si>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</si>
  <si>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</si>
  <si>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</si>
  <si>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</si>
  <si>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</si>
  <si>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</si>
  <si>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</si>
  <si>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</si>
  <si>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</si>
  <si>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</si>
  <si>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</si>
  <si>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</si>
  <si>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</si>
  <si>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</si>
  <si>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</si>
  <si>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</si>
  <si>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</si>
  <si>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</si>
  <si>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</si>
  <si>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</si>
  <si>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</si>
  <si>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</si>
  <si>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</si>
  <si>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</si>
  <si>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</si>
  <si>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</si>
  <si>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</si>
  <si>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</si>
  <si>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</si>
  <si>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</si>
  <si>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</si>
  <si>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</si>
  <si>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</si>
  <si>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</si>
  <si>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</si>
  <si>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</si>
  <si>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</si>
  <si>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</si>
  <si>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</si>
  <si>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</si>
  <si>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</si>
  <si>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</si>
  <si>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</si>
  <si>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</si>
  <si>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</si>
  <si>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</si>
  <si>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</si>
  <si>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</si>
  <si>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</si>
  <si>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</si>
  <si>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</si>
  <si>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</si>
  <si>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</si>
  <si>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</si>
  <si>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</si>
  <si>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</si>
  <si>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</si>
  <si>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</si>
  <si>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</si>
  <si>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</si>
  <si>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</si>
  <si>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</si>
  <si>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</si>
  <si>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</si>
  <si>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</si>
  <si>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</si>
  <si>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</si>
  <si>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</si>
  <si>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</si>
  <si>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</si>
  <si>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</si>
  <si>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</si>
  <si>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</si>
  <si>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</si>
  <si>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</si>
  <si>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</si>
  <si>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</si>
  <si>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</si>
  <si>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</si>
  <si>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</si>
  <si>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</si>
  <si>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</si>
  <si>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</si>
  <si>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</si>
  <si>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</si>
  <si>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</si>
  <si>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</si>
  <si>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</si>
  <si>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</si>
  <si>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</si>
  <si>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</si>
  <si>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</si>
  <si>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</si>
  <si>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</si>
  <si>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</si>
  <si>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</si>
  <si>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</si>
  <si>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</si>
  <si>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</si>
  <si>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</si>
  <si>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</si>
  <si>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</si>
  <si>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</si>
  <si>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</si>
  <si>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</si>
  <si>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</si>
  <si>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</si>
  <si>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</si>
  <si>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</si>
  <si>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</si>
  <si>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</si>
  <si>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</si>
  <si>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</si>
  <si>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</si>
  <si>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</si>
  <si>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</si>
  <si>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</si>
  <si>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</si>
  <si>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</si>
  <si>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</si>
  <si>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</si>
  <si>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</si>
  <si>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</si>
  <si>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</si>
  <si>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</si>
  <si>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</si>
  <si>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</si>
  <si>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</si>
  <si>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</si>
  <si>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</si>
  <si>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</si>
  <si>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</si>
  <si>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</si>
  <si>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</si>
  <si>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</si>
  <si>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</si>
  <si>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</si>
  <si>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</si>
  <si>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</si>
  <si>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</si>
  <si>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</si>
  <si>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</si>
  <si>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</si>
  <si>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</si>
  <si>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</si>
  <si>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</si>
  <si>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</si>
  <si>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</si>
  <si>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</si>
  <si>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</si>
  <si>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</si>
  <si>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</si>
  <si>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</si>
  <si>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</si>
  <si>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</si>
  <si>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</si>
  <si>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</si>
  <si>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</si>
  <si>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</si>
  <si>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</si>
  <si>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</si>
  <si>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</si>
  <si>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</si>
  <si>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</si>
  <si>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</si>
  <si>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</si>
  <si>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</si>
  <si>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</si>
  <si>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</si>
  <si>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</si>
  <si>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</si>
  <si>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</si>
  <si>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</si>
  <si>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</si>
  <si>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</si>
  <si>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</si>
  <si>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</si>
  <si>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</si>
  <si>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</si>
  <si>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</si>
  <si>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</si>
  <si>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</si>
  <si>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</si>
  <si>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</si>
  <si>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</si>
  <si>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</si>
  <si>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</si>
  <si>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</si>
  <si>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</si>
  <si>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</si>
  <si>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</si>
  <si>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</si>
  <si>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</si>
  <si>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</si>
  <si>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</si>
  <si>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</si>
  <si>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</si>
  <si>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</si>
  <si>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</si>
  <si>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</si>
  <si>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</si>
  <si>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</si>
  <si>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</si>
  <si>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</si>
  <si>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</si>
  <si>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</si>
  <si>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</si>
  <si>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</si>
  <si>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</si>
  <si>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</si>
  <si>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</si>
  <si>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</si>
  <si>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</si>
  <si>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</si>
  <si>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</si>
  <si>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</si>
  <si>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</si>
  <si>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</si>
  <si>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</si>
  <si>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</si>
  <si>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</si>
  <si>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</si>
  <si>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</si>
  <si>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</si>
  <si>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</si>
  <si>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</si>
  <si>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</si>
  <si>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</si>
  <si>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</si>
  <si>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</si>
  <si>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</si>
  <si>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</si>
  <si>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</si>
  <si>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</si>
  <si>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</si>
  <si>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</si>
  <si>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</si>
  <si>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</si>
  <si>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</si>
  <si>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</si>
  <si>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</si>
  <si>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</si>
  <si>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</si>
  <si>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</si>
  <si>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</si>
  <si>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</si>
  <si>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</si>
  <si>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</si>
  <si>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</si>
  <si>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</si>
  <si>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</si>
  <si>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</si>
  <si>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</si>
  <si>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</si>
  <si>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</si>
  <si>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</si>
  <si>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</si>
  <si>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</si>
  <si>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</si>
  <si>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</si>
  <si>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</si>
  <si>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</si>
  <si>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</si>
  <si>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</si>
  <si>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</si>
  <si>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</si>
  <si>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</si>
  <si>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</si>
  <si>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</si>
  <si>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</si>
  <si>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</si>
  <si>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</si>
  <si>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</si>
  <si>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</si>
  <si>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</si>
  <si>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</si>
  <si>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</si>
  <si>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</si>
  <si>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</si>
  <si>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</si>
  <si>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</si>
  <si>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</si>
  <si>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</si>
  <si>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</si>
  <si>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</si>
  <si>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</si>
  <si>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</si>
  <si>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</si>
  <si>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</si>
  <si>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</si>
  <si>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</si>
  <si>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</si>
  <si>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</si>
  <si>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</si>
  <si>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</si>
  <si>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</si>
  <si>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</si>
  <si>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</si>
  <si>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</si>
  <si>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</si>
  <si>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</si>
  <si>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</si>
  <si>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</si>
  <si>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</si>
  <si>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</si>
  <si>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</si>
  <si>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</si>
  <si>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</si>
  <si>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</si>
  <si>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</si>
  <si>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</si>
  <si>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</si>
  <si>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</si>
  <si>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</si>
  <si>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</si>
  <si>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</si>
  <si>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</si>
  <si>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</si>
  <si>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</si>
  <si>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</si>
  <si>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</si>
  <si>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</si>
  <si>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</si>
  <si>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</si>
  <si>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</si>
  <si>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</si>
  <si>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</si>
  <si>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</si>
  <si>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</si>
  <si>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</si>
  <si>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</si>
  <si>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</si>
  <si>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</si>
  <si>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</si>
  <si>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</si>
  <si>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</si>
  <si>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</si>
  <si>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</si>
  <si>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</si>
  <si>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</si>
  <si>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</si>
  <si>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</si>
  <si>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</si>
  <si>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</si>
  <si>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</si>
  <si>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</si>
  <si>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</si>
  <si>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</si>
  <si>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</si>
  <si>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</si>
  <si>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</si>
  <si>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</si>
  <si>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</si>
  <si>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</si>
  <si>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</si>
  <si>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</si>
  <si>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</si>
  <si>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</si>
  <si>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</si>
  <si>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</si>
  <si>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</si>
  <si>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</si>
  <si>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</si>
  <si>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</si>
  <si>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</si>
  <si>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</si>
  <si>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</si>
  <si>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</si>
  <si>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</si>
  <si>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</si>
  <si>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</si>
  <si>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</si>
  <si>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</si>
  <si>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</si>
  <si>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</si>
  <si>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</si>
  <si>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</si>
  <si>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</si>
  <si>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</si>
  <si>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</si>
  <si>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</si>
  <si>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</si>
  <si>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</si>
  <si>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</si>
  <si>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</si>
  <si>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</si>
  <si>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</si>
  <si>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</si>
  <si>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</si>
  <si>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</si>
  <si>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</si>
  <si>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</si>
  <si>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</si>
  <si>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</si>
  <si>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</si>
  <si>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</si>
  <si>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</si>
  <si>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</si>
  <si>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</si>
  <si>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</si>
  <si>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</si>
  <si>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</si>
  <si>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</si>
  <si>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</si>
  <si>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</si>
  <si>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</si>
  <si>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</si>
  <si>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</si>
  <si>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</si>
  <si>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</si>
  <si>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</si>
  <si>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</si>
  <si>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</si>
  <si>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</si>
  <si>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</si>
  <si>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</si>
  <si>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</si>
  <si>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</si>
  <si>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</si>
  <si>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</si>
  <si>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</si>
  <si>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</si>
  <si>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</si>
  <si>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</si>
  <si>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</si>
  <si>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</si>
  <si>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</si>
  <si>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</si>
  <si>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</si>
  <si>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</si>
  <si>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</si>
  <si>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</si>
  <si>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</si>
  <si>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</si>
  <si>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</si>
  <si>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</si>
  <si>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</si>
  <si>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</si>
  <si>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</si>
  <si>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</si>
  <si>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</si>
  <si>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</si>
  <si>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</si>
  <si>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</si>
  <si>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</si>
  <si>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</si>
  <si>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</si>
  <si>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</si>
  <si>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</si>
  <si>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</si>
  <si>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</si>
  <si>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</si>
  <si>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</si>
  <si>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</si>
  <si>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</si>
  <si>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</si>
  <si>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</si>
  <si>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</si>
  <si>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</si>
  <si>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</si>
  <si>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</si>
  <si>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</si>
  <si>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</si>
  <si>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</si>
  <si>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</si>
  <si>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</si>
  <si>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</si>
  <si>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</si>
  <si>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</si>
  <si>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</si>
  <si>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</si>
  <si>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</si>
  <si>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</si>
  <si>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</si>
  <si>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</si>
  <si>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</si>
  <si>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</si>
  <si>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</si>
  <si>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</si>
  <si>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</si>
  <si>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</si>
  <si>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</si>
  <si>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</si>
  <si>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</si>
  <si>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</si>
  <si>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</si>
  <si>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</si>
  <si>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</si>
  <si>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</si>
  <si>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</si>
  <si>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</si>
  <si>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</si>
  <si>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</si>
  <si>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</si>
  <si>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</si>
  <si>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</si>
  <si>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</si>
  <si>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</si>
  <si>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</si>
  <si>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</si>
  <si>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</si>
  <si>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</si>
  <si>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</si>
  <si>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</si>
  <si>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</si>
  <si>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</si>
  <si>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</si>
  <si>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</si>
  <si>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</si>
  <si>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</si>
  <si>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</si>
  <si>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</si>
  <si>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</si>
  <si>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</si>
  <si>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</si>
  <si>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</si>
  <si>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</si>
  <si>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</si>
  <si>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</si>
  <si>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</si>
  <si>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</si>
  <si>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</si>
  <si>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</si>
  <si>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</si>
  <si>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</si>
  <si>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</si>
  <si>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</si>
  <si>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</si>
  <si>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</si>
  <si>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</si>
  <si>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</si>
  <si>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</si>
  <si>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</si>
  <si>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</si>
  <si>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</si>
  <si>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</si>
  <si>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</si>
  <si>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</si>
  <si>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</si>
  <si>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</si>
  <si>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</si>
  <si>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</si>
  <si>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</si>
  <si>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</si>
  <si>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</si>
  <si>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</si>
  <si>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</si>
  <si>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</si>
  <si>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</si>
  <si>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</si>
  <si>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</si>
  <si>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</si>
  <si>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</si>
  <si>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</si>
  <si>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</si>
  <si>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</si>
  <si>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</si>
  <si>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</si>
  <si>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</si>
  <si>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</si>
  <si>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</si>
  <si>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</si>
  <si>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</si>
  <si>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</si>
  <si>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</si>
  <si>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</si>
  <si>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</si>
  <si>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</si>
  <si>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</si>
  <si>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</si>
  <si>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</si>
  <si>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</si>
  <si>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</si>
  <si>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</si>
  <si>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</si>
  <si>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</si>
  <si>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</si>
  <si>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</si>
  <si>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</si>
  <si>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</si>
  <si>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</si>
  <si>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</si>
  <si>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</si>
  <si>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</si>
  <si>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</si>
  <si>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</si>
  <si>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</si>
  <si>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</si>
  <si>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</si>
  <si>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</si>
  <si>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</si>
  <si>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</si>
  <si>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</si>
  <si>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</si>
  <si>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</si>
  <si>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</si>
  <si>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</si>
  <si>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</si>
  <si>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</si>
  <si>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</si>
  <si>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</si>
  <si>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</si>
  <si>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</si>
  <si>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</si>
  <si>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</si>
  <si>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</si>
  <si>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</si>
  <si>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</si>
  <si>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</si>
  <si>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</si>
  <si>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</si>
  <si>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</si>
  <si>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</si>
  <si>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</si>
  <si>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</si>
  <si>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</si>
  <si>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</si>
  <si>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</si>
  <si>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</si>
  <si>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</si>
  <si>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</si>
  <si>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</si>
  <si>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</si>
  <si>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</si>
  <si>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</si>
  <si>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</si>
  <si>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</si>
  <si>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</si>
  <si>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</si>
  <si>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</si>
  <si>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</si>
  <si>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</si>
  <si>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</si>
  <si>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</si>
  <si>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</si>
  <si>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</si>
  <si>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</si>
  <si>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</si>
  <si>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</si>
  <si>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</si>
  <si>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</si>
  <si>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</si>
  <si>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</si>
  <si>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</si>
  <si>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</si>
  <si>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</si>
  <si>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</si>
  <si>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</si>
  <si>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</si>
  <si>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</si>
  <si>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</si>
  <si>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</si>
  <si>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</si>
  <si>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</si>
  <si>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</si>
  <si>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</si>
  <si>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</si>
  <si>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</si>
  <si>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</si>
  <si>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</si>
  <si>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</si>
  <si>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</si>
  <si>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</si>
  <si>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</si>
  <si>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</si>
  <si>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</si>
  <si>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</si>
  <si>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</si>
  <si>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</si>
  <si>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</si>
  <si>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</si>
  <si>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</si>
  <si>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</si>
  <si>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</si>
  <si>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</si>
  <si>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</si>
  <si>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</si>
  <si>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</si>
  <si>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</si>
  <si>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</si>
  <si>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</si>
  <si>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</si>
  <si>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</si>
  <si>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</si>
  <si>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</si>
  <si>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</si>
  <si>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</si>
  <si>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</si>
  <si>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</si>
  <si>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</si>
  <si>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</si>
  <si>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</si>
  <si>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</si>
  <si>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</si>
  <si>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</si>
  <si>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</si>
  <si>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</si>
  <si>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</si>
  <si>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</si>
  <si>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</si>
  <si>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</si>
  <si>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</si>
  <si>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</si>
  <si>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</si>
  <si>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</si>
  <si>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</si>
  <si>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</si>
  <si>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</si>
  <si>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</si>
  <si>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</si>
  <si>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</si>
  <si>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</si>
  <si>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</si>
  <si>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</si>
  <si>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</si>
  <si>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</si>
  <si>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</si>
  <si>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</si>
  <si>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</si>
  <si>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</si>
  <si>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</si>
  <si>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</si>
  <si>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</si>
  <si>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</si>
  <si>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</si>
  <si>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</si>
  <si>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</si>
  <si>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</si>
  <si>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</si>
  <si>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</si>
  <si>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</si>
  <si>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</si>
  <si>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</si>
  <si>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</si>
  <si>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</si>
  <si>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</si>
  <si>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</si>
  <si>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</si>
  <si>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</si>
  <si>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</si>
  <si>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</si>
  <si>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</si>
  <si>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</si>
  <si>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</si>
  <si>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</si>
  <si>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</si>
  <si>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</si>
  <si>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</si>
  <si>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</si>
  <si>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</si>
  <si>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</si>
  <si>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</si>
  <si>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</si>
  <si>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</si>
  <si>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</si>
  <si>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</si>
  <si>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</si>
  <si>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</si>
  <si>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</si>
  <si>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</si>
  <si>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</si>
  <si>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</si>
  <si>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</si>
  <si>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</si>
  <si>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</si>
  <si>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</si>
  <si>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</si>
  <si>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</si>
  <si>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</si>
  <si>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</si>
  <si>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</si>
  <si>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</si>
  <si>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</si>
  <si>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</si>
  <si>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</si>
  <si>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</si>
  <si>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</si>
  <si>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</si>
  <si>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</si>
  <si>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</si>
  <si>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</si>
  <si>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</si>
  <si>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</si>
  <si>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</si>
  <si>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</si>
  <si>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</si>
  <si>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</si>
  <si>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</si>
  <si>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</si>
  <si>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</si>
  <si>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</si>
  <si>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</si>
  <si>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</si>
  <si>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</si>
  <si>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</si>
  <si>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</si>
  <si>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</si>
  <si>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</si>
  <si>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</si>
  <si>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</si>
  <si>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</si>
  <si>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</si>
  <si>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</si>
  <si>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</si>
  <si>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</si>
  <si>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</si>
  <si>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</si>
  <si>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</si>
  <si>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</si>
  <si>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</si>
  <si>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</si>
  <si>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</si>
  <si>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</si>
  <si>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</si>
  <si>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</si>
  <si>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</si>
  <si>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</si>
  <si>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</si>
  <si>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</si>
  <si>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</si>
  <si>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</si>
  <si>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</si>
  <si>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</si>
  <si>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</si>
  <si>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</si>
  <si>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</si>
  <si>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</si>
  <si>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</si>
  <si>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</si>
  <si>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</si>
  <si>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</si>
  <si>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</si>
  <si>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</si>
  <si>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</si>
  <si>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</si>
  <si>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</si>
  <si>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</si>
  <si>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</si>
  <si>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</si>
  <si>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</si>
  <si>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</si>
  <si>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</si>
  <si>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</si>
  <si>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</si>
  <si>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</si>
  <si>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</si>
  <si>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</si>
  <si>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</si>
  <si>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</si>
  <si>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</si>
  <si>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</si>
  <si>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</si>
  <si>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</si>
  <si>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</si>
  <si>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</si>
  <si>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</si>
  <si>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</si>
  <si>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</si>
  <si>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</si>
  <si>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</si>
  <si>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</si>
  <si>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</si>
  <si>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</si>
  <si>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</si>
  <si>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</si>
  <si>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</si>
  <si>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</si>
  <si>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</si>
  <si>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</si>
  <si>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</si>
  <si>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</si>
  <si>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</si>
  <si>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</si>
  <si>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</si>
  <si>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</si>
  <si>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</si>
  <si>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</si>
  <si>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</si>
  <si>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</si>
  <si>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</si>
  <si>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</si>
  <si>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</si>
  <si>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</si>
  <si>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</si>
  <si>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</si>
  <si>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</si>
  <si>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</si>
  <si>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</si>
  <si>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</si>
  <si>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</si>
  <si>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</si>
  <si>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</si>
  <si>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</si>
  <si>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</si>
  <si>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</si>
  <si>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</si>
  <si>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</si>
  <si>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</si>
  <si>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</si>
  <si>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</si>
  <si>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</si>
  <si>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</si>
  <si>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</si>
  <si>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</si>
  <si>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</si>
  <si>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</si>
  <si>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</si>
  <si>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</si>
  <si>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</si>
  <si>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</si>
  <si>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</si>
  <si>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</si>
  <si>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</si>
  <si>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</si>
  <si>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</si>
  <si>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</si>
  <si>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</si>
  <si>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</si>
  <si>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</si>
  <si>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</si>
  <si>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</si>
  <si>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</si>
  <si>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</si>
  <si>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</si>
  <si>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</si>
  <si>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</si>
  <si>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</si>
  <si>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</si>
  <si>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</si>
  <si>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</si>
  <si>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</si>
  <si>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</si>
  <si>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</si>
  <si>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</si>
  <si>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</si>
  <si>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</si>
  <si>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</si>
  <si>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</si>
  <si>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</si>
  <si>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</si>
  <si>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</si>
  <si>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</si>
  <si>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</si>
  <si>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</si>
  <si>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</si>
  <si>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</si>
  <si>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</si>
  <si>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</si>
  <si>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</si>
  <si>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</si>
  <si>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</si>
  <si>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</si>
  <si>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</si>
  <si>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</si>
  <si>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</si>
  <si>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</si>
  <si>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</si>
  <si>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</si>
  <si>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</si>
  <si>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</si>
  <si>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</si>
  <si>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</si>
  <si>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</si>
  <si>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</si>
  <si>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</si>
  <si>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</si>
  <si>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</si>
  <si>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</si>
  <si>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</si>
  <si>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</si>
  <si>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</si>
  <si>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</si>
  <si>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</si>
  <si>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</si>
  <si>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</si>
  <si>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</si>
  <si>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</si>
  <si>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</si>
  <si>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</si>
  <si>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</si>
  <si>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</si>
  <si>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</si>
  <si>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</si>
  <si>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</si>
  <si>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</si>
  <si>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</si>
  <si>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</si>
  <si>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</si>
  <si>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</si>
  <si>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</si>
  <si>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</si>
  <si>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</si>
  <si>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</si>
  <si>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</si>
  <si>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</si>
  <si>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</si>
  <si>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</si>
  <si>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</si>
  <si>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</si>
  <si>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</si>
  <si>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</si>
  <si>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</si>
  <si>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</si>
  <si>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</si>
  <si>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</si>
  <si>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</si>
  <si>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</si>
  <si>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</si>
  <si>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</si>
  <si>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</si>
  <si>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</si>
  <si>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</si>
  <si>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</si>
  <si>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</si>
  <si>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</si>
  <si>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</si>
  <si>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</si>
  <si>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</si>
  <si>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</si>
  <si>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</si>
  <si>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</si>
  <si>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</si>
  <si>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</si>
  <si>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</si>
  <si>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</si>
  <si>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</si>
  <si>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</si>
  <si>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</si>
  <si>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</si>
  <si>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</si>
  <si>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</si>
  <si>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</si>
  <si>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</si>
  <si>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</si>
  <si>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</si>
  <si>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</si>
  <si>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</si>
  <si>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</si>
  <si>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</si>
  <si>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</si>
  <si>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</si>
  <si>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</si>
  <si>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</si>
  <si>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</si>
  <si>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</si>
  <si>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</si>
  <si>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</si>
  <si>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</si>
  <si>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</si>
  <si>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</si>
  <si>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</si>
  <si>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</si>
  <si>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</si>
  <si>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</si>
  <si>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</si>
  <si>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</si>
  <si>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</si>
  <si>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</si>
  <si>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</si>
  <si>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</si>
  <si>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</si>
  <si>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</si>
  <si>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</si>
  <si>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</si>
  <si>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</si>
  <si>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</si>
  <si>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</si>
  <si>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</si>
  <si>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</si>
  <si>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</si>
  <si>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</si>
  <si>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</si>
  <si>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</si>
  <si>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</si>
  <si>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</si>
  <si>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</si>
  <si>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</si>
  <si>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</si>
  <si>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</si>
  <si>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</si>
  <si>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</si>
  <si>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</si>
  <si>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</si>
  <si>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</si>
  <si>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</si>
  <si>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</si>
  <si>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</si>
  <si>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</si>
  <si>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</si>
  <si>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</si>
  <si>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</si>
  <si>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</si>
  <si>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</si>
  <si>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</si>
  <si>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</si>
  <si>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</si>
  <si>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</si>
  <si>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</si>
  <si>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</si>
  <si>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</si>
  <si>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</si>
  <si>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</si>
  <si>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</si>
  <si>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</si>
  <si>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</si>
  <si>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</si>
  <si>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</si>
  <si>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</si>
  <si>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</si>
  <si>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</si>
  <si>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</si>
  <si>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</si>
  <si>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</si>
  <si>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</si>
  <si>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</si>
  <si>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</si>
  <si>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</si>
  <si>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</si>
  <si>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</si>
  <si>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</si>
  <si>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</si>
  <si>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</si>
  <si>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</si>
  <si>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</si>
  <si>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</si>
  <si>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</si>
  <si>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</si>
  <si>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</si>
  <si>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</si>
  <si>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</si>
  <si>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</si>
  <si>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</si>
  <si>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</si>
  <si>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</si>
  <si>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</si>
  <si>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</si>
  <si>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</si>
  <si>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</si>
  <si>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</si>
  <si>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</si>
  <si>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</si>
  <si>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</si>
  <si>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</si>
  <si>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</si>
  <si>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</si>
  <si>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</si>
  <si>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</si>
  <si>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</si>
  <si>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</si>
  <si>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</si>
  <si>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</si>
  <si>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</si>
  <si>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</si>
  <si>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</si>
  <si>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</si>
  <si>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</si>
  <si>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</si>
  <si>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</si>
  <si>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</si>
  <si>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</si>
  <si>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</si>
  <si>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</si>
  <si>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</si>
  <si>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</si>
  <si>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</si>
  <si>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</si>
  <si>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</si>
  <si>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</si>
  <si>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</si>
  <si>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</si>
  <si>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</si>
  <si>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</si>
  <si>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</si>
  <si>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</si>
  <si>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</si>
  <si>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</si>
  <si>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</si>
  <si>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</si>
  <si>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</si>
  <si>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</si>
  <si>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</si>
  <si>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</si>
  <si>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</si>
  <si>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</si>
  <si>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</si>
  <si>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</si>
  <si>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</si>
  <si>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</si>
  <si>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</si>
  <si>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</si>
  <si>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</si>
  <si>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</si>
  <si>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</si>
  <si>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</si>
  <si>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</si>
  <si>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</si>
  <si>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</si>
  <si>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</si>
  <si>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</si>
  <si>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</si>
  <si>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</si>
  <si>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</si>
  <si>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</si>
  <si>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</si>
  <si>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</si>
  <si>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</si>
  <si>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</si>
  <si>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</si>
  <si>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</si>
  <si>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</si>
  <si>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</si>
  <si>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</si>
  <si>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</si>
  <si>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</si>
  <si>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</si>
  <si>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</si>
  <si>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</si>
  <si>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</si>
  <si>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</si>
  <si>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</si>
  <si>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</si>
  <si>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</si>
  <si>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</si>
  <si>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</si>
  <si>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</si>
  <si>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</si>
  <si>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</si>
  <si>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</si>
  <si>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</si>
  <si>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</si>
  <si>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</si>
  <si>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</si>
  <si>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</si>
  <si>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</si>
  <si>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</si>
  <si>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</si>
  <si>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</si>
  <si>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</si>
  <si>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</si>
  <si>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</si>
  <si>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</si>
  <si>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</si>
  <si>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</si>
  <si>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</si>
  <si>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</si>
  <si>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</si>
  <si>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</si>
  <si>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</si>
  <si>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</si>
  <si>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</si>
  <si>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</si>
  <si>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</si>
  <si>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</si>
  <si>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</si>
  <si>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</si>
  <si>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</si>
  <si>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</si>
  <si>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</si>
  <si>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</si>
  <si>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</si>
  <si>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</si>
  <si>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</si>
  <si>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</si>
  <si>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</si>
  <si>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</si>
  <si>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</si>
  <si>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</si>
  <si>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</si>
  <si>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</si>
  <si>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</si>
  <si>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</si>
  <si>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</si>
  <si>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</si>
  <si>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</si>
  <si>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</si>
  <si>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</si>
  <si>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</si>
  <si>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</si>
  <si>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</si>
  <si>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</si>
  <si>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</si>
  <si>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</si>
  <si>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</si>
  <si>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</si>
  <si>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</si>
  <si>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</si>
  <si>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</si>
  <si>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</si>
  <si>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</si>
  <si>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</si>
  <si>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</si>
  <si>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</si>
  <si>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</si>
  <si>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</si>
  <si>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</si>
  <si>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</si>
  <si>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</si>
  <si>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</si>
  <si>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</si>
  <si>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</si>
  <si>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</si>
  <si>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</si>
  <si>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</si>
  <si>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</si>
  <si>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</si>
  <si>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</si>
  <si>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</si>
  <si>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</si>
  <si>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</si>
  <si>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</si>
  <si>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</si>
  <si>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</si>
  <si>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</si>
  <si>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</si>
  <si>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</si>
  <si>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</si>
  <si>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</si>
  <si>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</si>
  <si>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</si>
  <si>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</si>
  <si>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</si>
  <si>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</si>
  <si>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</si>
  <si>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</si>
  <si>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</si>
  <si>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</si>
  <si>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</si>
  <si>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</si>
  <si>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</si>
  <si>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</si>
  <si>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</si>
  <si>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</si>
  <si>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</si>
  <si>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</si>
  <si>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</si>
  <si>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</si>
  <si>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</si>
  <si>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</si>
  <si>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</si>
  <si>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</si>
  <si>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</si>
  <si>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</si>
  <si>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</si>
  <si>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</si>
  <si>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</si>
  <si>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</si>
  <si>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</si>
  <si>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</si>
  <si>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</si>
  <si>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</si>
  <si>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</si>
  <si>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</si>
  <si>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</si>
  <si>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</si>
  <si>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</si>
  <si>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</si>
  <si>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</si>
  <si>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</si>
  <si>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</si>
  <si>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</si>
  <si>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</si>
  <si>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</si>
  <si>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</si>
  <si>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</si>
  <si>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</si>
  <si>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</si>
  <si>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</si>
  <si>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</si>
  <si>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</si>
  <si>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</si>
  <si>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</si>
  <si>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</si>
  <si>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</si>
  <si>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</si>
  <si>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</si>
  <si>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</si>
  <si>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</si>
  <si>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</si>
  <si>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</si>
  <si>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</si>
  <si>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</si>
  <si>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</si>
  <si>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</si>
  <si>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</si>
  <si>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</si>
  <si>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</si>
  <si>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</si>
  <si>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</si>
  <si>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</si>
  <si>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</si>
  <si>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</si>
  <si>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</si>
  <si>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</si>
  <si>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</si>
  <si>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</si>
  <si>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</si>
  <si>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</si>
  <si>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</si>
  <si>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</si>
  <si>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</si>
  <si>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</si>
  <si>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</si>
  <si>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</si>
  <si>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</si>
  <si>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</si>
  <si>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</si>
  <si>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</si>
  <si>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</si>
  <si>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</si>
  <si>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</si>
  <si>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</si>
  <si>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</si>
  <si>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</si>
  <si>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</si>
  <si>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</si>
  <si>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</si>
  <si>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</si>
  <si>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</si>
  <si>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</si>
  <si>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</si>
  <si>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</si>
  <si>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</si>
  <si>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</si>
  <si>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</si>
  <si>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</si>
  <si>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</si>
  <si>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</si>
  <si>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</si>
  <si>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</si>
  <si>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</si>
  <si>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</si>
  <si>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</si>
  <si>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</si>
  <si>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</si>
  <si>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</si>
  <si>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</si>
  <si>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</si>
  <si>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</si>
  <si>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</si>
  <si>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</si>
  <si>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</si>
  <si>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</si>
  <si>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</si>
  <si>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</si>
  <si>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</si>
  <si>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</si>
  <si>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</si>
  <si>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</si>
  <si>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</si>
  <si>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</si>
  <si>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</si>
  <si>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</si>
  <si>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</si>
  <si>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</si>
  <si>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</si>
  <si>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</si>
  <si>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</si>
  <si>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</si>
  <si>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</si>
  <si>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</si>
  <si>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</si>
  <si>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</si>
  <si>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</si>
  <si>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</si>
  <si>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</si>
  <si>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</si>
  <si>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</si>
  <si>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</si>
  <si>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</si>
  <si>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</si>
  <si>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</si>
  <si>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</si>
  <si>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</si>
  <si>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</si>
  <si>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</si>
  <si>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</si>
  <si>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</si>
  <si>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</si>
  <si>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</si>
  <si>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</si>
  <si>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</si>
  <si>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</si>
  <si>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</si>
  <si>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</si>
  <si>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</si>
  <si>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</si>
  <si>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</si>
  <si>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</si>
  <si>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</si>
  <si>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</si>
  <si>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</si>
  <si>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</si>
  <si>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</si>
  <si>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</si>
  <si>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</si>
  <si>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</si>
  <si>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</si>
  <si>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</si>
  <si>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</si>
  <si>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</si>
  <si>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</si>
  <si>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</si>
  <si>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</si>
  <si>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</si>
  <si>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</si>
  <si>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</si>
  <si>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</si>
  <si>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</si>
  <si>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</si>
  <si>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</si>
  <si>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</si>
  <si>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</si>
  <si>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</si>
  <si>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</si>
  <si>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</si>
  <si>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</si>
  <si>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</si>
  <si>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</si>
  <si>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</si>
  <si>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</si>
  <si>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</si>
  <si>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</si>
  <si>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</si>
  <si>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</si>
  <si>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</si>
  <si>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</si>
  <si>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</si>
  <si>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</si>
  <si>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</si>
  <si>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</si>
  <si>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</si>
  <si>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</si>
  <si>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</si>
  <si>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</si>
  <si>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</si>
  <si>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</si>
  <si>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</si>
  <si>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</si>
  <si>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</si>
  <si>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</si>
  <si>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</si>
  <si>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</si>
  <si>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</si>
  <si>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</si>
  <si>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</si>
  <si>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</si>
  <si>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</si>
  <si>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</si>
  <si>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</si>
  <si>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</si>
  <si>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</si>
  <si>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</si>
  <si>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</si>
  <si>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</si>
  <si>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</si>
  <si>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</si>
  <si>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</si>
  <si>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</si>
  <si>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</si>
  <si>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</si>
  <si>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</si>
  <si>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</si>
  <si>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</si>
  <si>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</si>
  <si>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</si>
  <si>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</si>
  <si>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</si>
  <si>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</si>
  <si>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</si>
  <si>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</si>
  <si>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</si>
  <si>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</si>
  <si>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</si>
  <si>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</si>
  <si>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</si>
  <si>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</si>
  <si>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</si>
  <si>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</si>
  <si>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</si>
  <si>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</si>
  <si>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</si>
  <si>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</si>
  <si>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</si>
  <si>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</si>
  <si>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</si>
  <si>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</si>
  <si>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</si>
  <si>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</si>
  <si>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</si>
  <si>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</si>
  <si>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</si>
  <si>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</si>
  <si>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</si>
  <si>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</si>
  <si>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</si>
  <si>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</si>
  <si>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</si>
  <si>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</si>
  <si>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</si>
  <si>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</si>
  <si>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</si>
  <si>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</si>
  <si>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</si>
  <si>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</si>
  <si>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</si>
  <si>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</si>
  <si>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</si>
  <si>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</si>
  <si>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</si>
  <si>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</si>
  <si>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</si>
  <si>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</si>
  <si>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</si>
  <si>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</si>
  <si>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</si>
  <si>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</si>
  <si>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</si>
  <si>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</si>
  <si>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</si>
  <si>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</si>
  <si>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</si>
  <si>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</si>
  <si>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</si>
  <si>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</si>
  <si>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</si>
  <si>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</si>
  <si>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</si>
  <si>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</si>
  <si>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</si>
  <si>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</si>
  <si>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</si>
  <si>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</si>
  <si>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</si>
  <si>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</si>
  <si>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</si>
  <si>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</si>
  <si>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</si>
  <si>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</si>
  <si>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</si>
  <si>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</si>
  <si>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</si>
  <si>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</si>
  <si>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</si>
  <si>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</si>
  <si>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</si>
  <si>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</si>
  <si>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</si>
  <si>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</si>
  <si>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</si>
  <si>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</si>
  <si>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</si>
  <si>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</si>
  <si>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</si>
  <si>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</si>
  <si>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</si>
  <si>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</si>
  <si>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</si>
  <si>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</si>
  <si>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</si>
  <si>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</si>
  <si>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</si>
  <si>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</si>
  <si>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</si>
  <si>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</si>
  <si>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</si>
  <si>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</si>
  <si>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</si>
  <si>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</si>
  <si>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</si>
  <si>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</si>
  <si>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</si>
  <si>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</si>
  <si>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</si>
  <si>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</si>
  <si>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</si>
  <si>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</si>
  <si>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</si>
  <si>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</si>
  <si>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</si>
  <si>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</si>
  <si>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</si>
  <si>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</si>
  <si>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</si>
  <si>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</si>
  <si>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</si>
  <si>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</si>
  <si>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</si>
  <si>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</si>
  <si>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</si>
  <si>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</si>
  <si>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</si>
  <si>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</si>
  <si>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</si>
  <si>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</si>
  <si>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</si>
  <si>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</si>
  <si>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</si>
  <si>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</si>
  <si>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</si>
  <si>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</si>
  <si>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</si>
  <si>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</si>
  <si>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</si>
  <si>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</si>
  <si>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</si>
  <si>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</si>
  <si>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</si>
  <si>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</si>
  <si>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</si>
  <si>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</si>
  <si>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</si>
  <si>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</si>
  <si>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</si>
  <si>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</si>
  <si>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</si>
  <si>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</si>
  <si>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</si>
  <si>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</si>
  <si>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</si>
  <si>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</si>
  <si>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</si>
  <si>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</si>
  <si>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</si>
  <si>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</si>
  <si>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</si>
  <si>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</si>
  <si>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</si>
  <si>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</si>
  <si>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</si>
  <si>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</si>
  <si>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</si>
  <si>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</si>
  <si>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</si>
  <si>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</si>
  <si>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</si>
  <si>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</si>
  <si>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</si>
  <si>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</si>
  <si>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</si>
  <si>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</si>
  <si>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</si>
  <si>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</si>
  <si>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</si>
  <si>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</si>
  <si>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</si>
  <si>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</si>
  <si>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</si>
  <si>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</si>
  <si>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</si>
  <si>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</si>
  <si>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</si>
  <si>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</si>
  <si>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</si>
  <si>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</si>
  <si>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</si>
  <si>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</si>
  <si>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</si>
  <si>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</si>
  <si>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</si>
  <si>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</si>
  <si>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</si>
  <si>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</si>
  <si>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</si>
  <si>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</si>
  <si>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</si>
  <si>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</si>
  <si>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</si>
  <si>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</si>
  <si>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</si>
  <si>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</si>
  <si>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</si>
  <si>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</si>
  <si>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</si>
  <si>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</si>
  <si>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</si>
  <si>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</si>
  <si>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</si>
  <si>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</si>
  <si>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</si>
  <si>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</si>
  <si>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</si>
  <si>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</si>
  <si>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</si>
  <si>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</si>
  <si>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</si>
  <si>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</si>
  <si>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</si>
  <si>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</si>
  <si>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</si>
  <si>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</si>
  <si>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</si>
  <si>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</si>
  <si>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</si>
  <si>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</si>
  <si>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</si>
  <si>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</si>
  <si>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</si>
  <si>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</si>
  <si>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</si>
  <si>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</si>
  <si>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</si>
  <si>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</si>
  <si>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</si>
  <si>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</si>
  <si>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</si>
  <si>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</si>
  <si>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</si>
  <si>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</si>
  <si>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</si>
  <si>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</si>
  <si>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</si>
  <si>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</si>
  <si>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</si>
  <si>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</si>
  <si>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</si>
  <si>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</si>
  <si>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</si>
  <si>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</si>
  <si>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</si>
  <si>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</si>
  <si>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</si>
  <si>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</si>
  <si>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</si>
  <si>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</si>
  <si>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</si>
  <si>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</si>
  <si>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</si>
  <si>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</si>
  <si>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</si>
  <si>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</si>
  <si>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</si>
  <si>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</si>
  <si>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</si>
  <si>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</si>
  <si>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</si>
  <si>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</si>
  <si>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</si>
  <si>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</si>
  <si>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</si>
  <si>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</si>
  <si>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</si>
  <si>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</si>
  <si>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</si>
  <si>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</si>
  <si>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</si>
  <si>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</si>
  <si>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</si>
  <si>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</si>
  <si>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</si>
  <si>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</si>
  <si>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</si>
  <si>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</si>
  <si>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</si>
  <si>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</si>
  <si>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</si>
  <si>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</si>
  <si>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</si>
  <si>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</si>
  <si>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</si>
  <si>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</si>
  <si>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</si>
  <si>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</si>
  <si>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</si>
  <si>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</si>
  <si>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</si>
  <si>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</si>
  <si>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</si>
  <si>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</si>
  <si>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</si>
  <si>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</si>
  <si>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</si>
  <si>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</si>
  <si>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</si>
  <si>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</si>
  <si>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</si>
  <si>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</si>
  <si>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</si>
  <si>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</si>
  <si>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</si>
  <si>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</si>
  <si>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</si>
  <si>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</si>
  <si>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</si>
  <si>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</si>
  <si>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</si>
  <si>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</si>
  <si>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</si>
  <si>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</si>
  <si>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</si>
  <si>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</si>
  <si>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</si>
  <si>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</si>
  <si>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</si>
  <si>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</si>
  <si>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</si>
  <si>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</si>
  <si>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</si>
  <si>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</si>
  <si>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</si>
  <si>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</si>
  <si>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</si>
  <si>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</si>
  <si>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</si>
  <si>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</si>
  <si>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</si>
  <si>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</si>
  <si>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</si>
  <si>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</si>
  <si>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</si>
  <si>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</si>
  <si>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</si>
  <si>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</si>
  <si>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</si>
  <si>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</si>
  <si>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</si>
  <si>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</si>
  <si>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</si>
  <si>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</si>
  <si>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</si>
  <si>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</si>
  <si>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</si>
  <si>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</si>
  <si>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</si>
  <si>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</si>
  <si>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</si>
  <si>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</si>
  <si>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</si>
  <si>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</si>
  <si>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</si>
  <si>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</si>
  <si>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</si>
  <si>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</si>
  <si>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</si>
  <si>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</si>
  <si>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</si>
  <si>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</si>
  <si>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</si>
  <si>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</si>
  <si>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</si>
  <si>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</si>
  <si>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</si>
  <si>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</si>
  <si>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</si>
  <si>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</si>
  <si>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</si>
  <si>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</si>
  <si>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</si>
  <si>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</si>
  <si>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</si>
  <si>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</si>
  <si>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</si>
  <si>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</si>
  <si>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</si>
  <si>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</si>
  <si>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</si>
  <si>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</si>
  <si>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</si>
  <si>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</si>
  <si>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</si>
  <si>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</si>
  <si>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</si>
  <si>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</si>
  <si>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</si>
  <si>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</si>
  <si>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</si>
  <si>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</si>
  <si>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</si>
  <si>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</si>
  <si>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</si>
  <si>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</si>
  <si>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</si>
  <si>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</si>
  <si>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</si>
  <si>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</si>
  <si>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</si>
  <si>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</si>
  <si>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</si>
  <si>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</si>
  <si>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</si>
  <si>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</si>
  <si>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</si>
  <si>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</si>
  <si>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</si>
  <si>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</si>
  <si>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</si>
  <si>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</si>
  <si>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</si>
  <si>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</si>
  <si>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</si>
  <si>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</si>
  <si>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</si>
  <si>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</si>
  <si>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</si>
  <si>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</si>
  <si>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</si>
  <si>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</si>
  <si>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</si>
  <si>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</si>
  <si>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</si>
  <si>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</si>
  <si>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</si>
  <si>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</si>
  <si>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</si>
  <si>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</si>
  <si>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</si>
  <si>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</si>
  <si>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</si>
  <si>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</si>
  <si>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</si>
  <si>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</si>
  <si>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</si>
  <si>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</si>
  <si>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</si>
  <si>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</si>
  <si>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</si>
  <si>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</si>
  <si>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</si>
  <si>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</si>
  <si>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</si>
  <si>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</si>
  <si>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</si>
  <si>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</si>
  <si>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</si>
  <si>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</si>
  <si>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</si>
  <si>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</si>
  <si>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</si>
  <si>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</si>
  <si>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</si>
  <si>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</si>
  <si>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</si>
  <si>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</si>
  <si>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</si>
  <si>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</si>
  <si>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</si>
  <si>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</si>
  <si>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</si>
  <si>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</si>
  <si>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</si>
  <si>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</si>
  <si>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</si>
  <si>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</si>
  <si>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</si>
  <si>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</si>
  <si>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</si>
  <si>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</si>
  <si>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</si>
  <si>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</si>
  <si>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</si>
  <si>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</si>
  <si>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</si>
  <si>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</si>
  <si>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</si>
  <si>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</si>
  <si>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</si>
  <si>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</si>
  <si>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</si>
  <si>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</si>
  <si>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</si>
  <si>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</si>
  <si>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</si>
  <si>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</si>
  <si>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</si>
  <si>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</si>
  <si>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</si>
  <si>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</si>
  <si>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</si>
  <si>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</si>
  <si>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</si>
  <si>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</si>
  <si>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</si>
  <si>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</si>
  <si>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</si>
  <si>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</si>
  <si>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</si>
  <si>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</si>
  <si>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</si>
  <si>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</si>
  <si>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</si>
  <si>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</si>
  <si>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</si>
  <si>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</si>
  <si>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</si>
  <si>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</si>
  <si>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</si>
  <si>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</si>
  <si>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</si>
  <si>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</si>
  <si>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</si>
  <si>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</si>
  <si>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</si>
  <si>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</si>
  <si>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</si>
  <si>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</si>
  <si>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</si>
  <si>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</si>
  <si>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</si>
  <si>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</si>
  <si>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</si>
  <si>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</si>
  <si>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</si>
  <si>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</si>
  <si>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</si>
  <si>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</si>
  <si>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</si>
  <si>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</si>
  <si>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</si>
  <si>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</si>
  <si>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</si>
  <si>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</si>
  <si>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</si>
  <si>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</si>
  <si>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</si>
  <si>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</si>
  <si>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</si>
  <si>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</si>
  <si>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</si>
  <si>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</si>
  <si>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</si>
  <si>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</si>
  <si>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</si>
  <si>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</si>
  <si>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</si>
  <si>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</si>
  <si>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</si>
  <si>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</si>
  <si>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</si>
  <si>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</si>
  <si>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</si>
  <si>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</si>
  <si>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</si>
  <si>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</si>
  <si>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</si>
  <si>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</si>
  <si>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</si>
  <si>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</si>
  <si>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</si>
  <si>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</si>
  <si>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</si>
  <si>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</si>
  <si>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</si>
  <si>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</si>
  <si>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</si>
  <si>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</si>
  <si>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</si>
  <si>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</si>
  <si>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</si>
  <si>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</si>
  <si>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</si>
  <si>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</si>
  <si>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</si>
  <si>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</si>
  <si>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</si>
  <si>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</si>
  <si>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</si>
  <si>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</si>
  <si>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</si>
  <si>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</si>
  <si>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</si>
  <si>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</si>
  <si>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</si>
  <si>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</si>
  <si>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</si>
  <si>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</si>
  <si>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</si>
  <si>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</si>
  <si>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</si>
  <si>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</si>
  <si>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</si>
  <si>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</si>
  <si>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</si>
  <si>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</si>
  <si>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</si>
  <si>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</si>
  <si>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</si>
  <si>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</si>
  <si>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</si>
  <si>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</si>
  <si>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</si>
  <si>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</si>
  <si>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</si>
  <si>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</si>
  <si>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</si>
  <si>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</si>
  <si>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</si>
  <si>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</si>
  <si>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</si>
  <si>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</si>
  <si>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</si>
  <si>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</si>
  <si>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</si>
  <si>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</si>
  <si>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</si>
  <si>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</si>
  <si>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</si>
  <si>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</si>
  <si>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</si>
  <si>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</si>
  <si>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</si>
  <si>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</si>
  <si>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</si>
  <si>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</si>
  <si>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</si>
  <si>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</si>
  <si>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</si>
  <si>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</si>
  <si>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</si>
  <si>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</si>
  <si>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</si>
  <si>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</si>
  <si>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</si>
  <si>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</si>
  <si>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</si>
  <si>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</si>
  <si>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</si>
  <si>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</si>
  <si>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</si>
  <si>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</si>
  <si>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</si>
  <si>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</si>
  <si>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</si>
  <si>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</si>
  <si>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</si>
  <si>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</si>
  <si>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</si>
  <si>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</si>
  <si>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</si>
  <si>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</si>
  <si>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</si>
  <si>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</si>
  <si>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</si>
  <si>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</si>
  <si>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</si>
  <si>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</si>
  <si>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</si>
  <si>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</si>
  <si>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</si>
  <si>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</si>
  <si>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</si>
  <si>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</si>
  <si>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</si>
  <si>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</si>
  <si>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</si>
  <si>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</si>
  <si>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</si>
  <si>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</si>
  <si>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</si>
  <si>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</si>
  <si>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</si>
  <si>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</si>
  <si>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</si>
  <si>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</si>
  <si>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</si>
  <si>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</si>
  <si>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</si>
  <si>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</si>
  <si>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</si>
  <si>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</si>
  <si>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</si>
  <si>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</si>
  <si>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</si>
  <si>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</si>
  <si>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</si>
  <si>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</si>
  <si>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</si>
  <si>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</si>
  <si>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</si>
  <si>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</si>
  <si>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</si>
  <si>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</si>
  <si>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</si>
  <si>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</si>
  <si>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</si>
  <si>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</si>
  <si>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</si>
  <si>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</si>
  <si>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</si>
  <si>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</si>
  <si>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</si>
  <si>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</si>
  <si>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</si>
  <si>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</si>
  <si>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</si>
  <si>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</si>
  <si>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</si>
  <si>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</si>
  <si>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</si>
  <si>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</si>
  <si>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</si>
  <si>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</si>
  <si>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</si>
  <si>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</si>
  <si>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</si>
  <si>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</si>
  <si>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</si>
  <si>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</si>
  <si>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</si>
  <si>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</si>
  <si>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</si>
  <si>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</si>
  <si>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</si>
  <si>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</si>
  <si>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</si>
  <si>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</si>
  <si>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</si>
  <si>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</si>
  <si>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</si>
  <si>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</si>
  <si>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</si>
  <si>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</si>
  <si>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</si>
  <si>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</si>
  <si>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</si>
  <si>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</si>
  <si>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</si>
  <si>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</si>
  <si>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</si>
  <si>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</si>
  <si>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</si>
  <si>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</si>
  <si>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</si>
  <si>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</si>
  <si>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</si>
  <si>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</si>
  <si>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</si>
  <si>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</si>
  <si>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</si>
  <si>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</si>
  <si>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</si>
  <si>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</si>
  <si>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</si>
  <si>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</si>
  <si>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</si>
  <si>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</si>
  <si>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</si>
  <si>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</si>
  <si>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</si>
  <si>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</si>
  <si>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</si>
  <si>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</si>
  <si>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</si>
  <si>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</si>
  <si>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</si>
  <si>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</si>
  <si>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</si>
  <si>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</si>
  <si>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</si>
  <si>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</si>
  <si>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</si>
  <si>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</si>
  <si>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</si>
  <si>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</si>
  <si>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</si>
  <si>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</si>
  <si>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</si>
  <si>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</si>
  <si>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</si>
  <si>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</si>
  <si>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</si>
  <si>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</si>
  <si>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</si>
  <si>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</si>
  <si>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</si>
  <si>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</si>
  <si>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</si>
  <si>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</si>
  <si>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</si>
  <si>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</si>
  <si>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</si>
  <si>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</si>
  <si>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</si>
  <si>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</si>
  <si>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</si>
  <si>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</si>
  <si>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</si>
  <si>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</si>
  <si>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</si>
  <si>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</si>
  <si>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</si>
  <si>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</si>
  <si>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</si>
  <si>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</si>
  <si>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</si>
  <si>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</si>
  <si>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</si>
  <si>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</si>
  <si>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</si>
  <si>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</si>
  <si>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</si>
  <si>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</si>
  <si>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</si>
  <si>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</si>
  <si>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</si>
  <si>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</si>
  <si>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</si>
  <si>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</si>
  <si>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</si>
  <si>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</si>
  <si>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</si>
  <si>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</si>
  <si>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</si>
  <si>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</si>
  <si>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</si>
  <si>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</si>
  <si>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</si>
  <si>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</si>
  <si>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</si>
  <si>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</si>
  <si>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</si>
  <si>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</si>
  <si>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</si>
  <si>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</si>
  <si>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</si>
  <si>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</si>
  <si>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</si>
  <si>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</si>
  <si>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</si>
  <si>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</si>
  <si>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</si>
  <si>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</si>
  <si>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</si>
  <si>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</si>
  <si>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</si>
  <si>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</si>
  <si>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</si>
  <si>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</si>
  <si>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</si>
  <si>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</si>
  <si>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</si>
  <si>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</si>
  <si>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</si>
  <si>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</si>
  <si>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</si>
  <si>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</si>
  <si>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</si>
  <si>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</si>
  <si>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</si>
  <si>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</si>
  <si>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</si>
  <si>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</si>
  <si>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</si>
  <si>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</si>
  <si>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</si>
  <si>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</si>
  <si>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</si>
  <si>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</si>
  <si>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</si>
  <si>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</si>
  <si>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</si>
  <si>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</si>
  <si>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</si>
  <si>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</si>
  <si>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</si>
  <si>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</si>
  <si>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</si>
  <si>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</si>
  <si>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</si>
  <si>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</si>
  <si>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</si>
  <si>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</si>
  <si>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</si>
  <si>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</si>
  <si>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</si>
  <si>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</si>
  <si>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</si>
  <si>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</si>
  <si>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</si>
  <si>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</si>
  <si>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</si>
  <si>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</si>
  <si>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</si>
  <si>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</si>
  <si>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</si>
  <si>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</si>
  <si>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</si>
  <si>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</si>
  <si>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</si>
  <si>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</si>
  <si>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</si>
  <si>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</si>
  <si>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</si>
  <si>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</si>
  <si>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</si>
  <si>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</si>
  <si>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</si>
  <si>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</si>
  <si>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</si>
  <si>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</si>
  <si>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</si>
  <si>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</si>
  <si>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</si>
  <si>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</si>
  <si>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</si>
  <si>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</si>
  <si>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</si>
  <si>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</si>
  <si>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</si>
  <si>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</si>
  <si>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</si>
  <si>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</si>
  <si>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</si>
  <si>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</si>
  <si>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</si>
  <si>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</si>
  <si>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</si>
  <si>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</si>
  <si>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</si>
  <si>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</si>
  <si>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</si>
  <si>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</si>
  <si>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</si>
  <si>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</si>
  <si>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</si>
  <si>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</si>
  <si>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</si>
  <si>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</si>
  <si>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</si>
  <si>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</si>
  <si>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</si>
  <si>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</si>
  <si>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</si>
  <si>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</si>
  <si>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</si>
  <si>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</si>
  <si>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</si>
  <si>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</si>
  <si>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</si>
  <si>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</si>
  <si>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</si>
  <si>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</si>
  <si>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</si>
  <si>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</si>
  <si>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</si>
  <si>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</si>
  <si>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</si>
  <si>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</si>
  <si>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</si>
  <si>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</si>
  <si>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</si>
  <si>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</si>
  <si>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</si>
  <si>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</si>
  <si>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</si>
  <si>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</si>
  <si>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</si>
  <si>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</si>
  <si>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</si>
  <si>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</si>
  <si>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</si>
  <si>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</si>
  <si>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</si>
  <si>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</si>
  <si>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</si>
  <si>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</si>
  <si>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</si>
  <si>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</si>
  <si>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</si>
  <si>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</si>
  <si>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</si>
  <si>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</si>
  <si>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</si>
  <si>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</si>
  <si>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</si>
  <si>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</si>
  <si>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</si>
  <si>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</si>
  <si>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</si>
  <si>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</si>
  <si>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</si>
  <si>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</si>
  <si>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</si>
  <si>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</si>
  <si>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</si>
  <si>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</si>
  <si>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</si>
  <si>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</si>
  <si>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</si>
  <si>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</si>
  <si>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</si>
  <si>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</si>
  <si>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</si>
  <si>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</si>
  <si>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</si>
  <si>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</si>
  <si>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</si>
  <si>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</si>
  <si>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</si>
  <si>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</si>
  <si>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</si>
  <si>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</si>
  <si>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</si>
  <si>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</si>
  <si>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</si>
  <si>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</si>
  <si>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</si>
  <si>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</si>
  <si>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</si>
  <si>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</si>
  <si>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</si>
  <si>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</si>
  <si>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</si>
  <si>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</si>
  <si>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</si>
  <si>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</si>
  <si>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</si>
  <si>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</si>
  <si>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</si>
  <si>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</si>
  <si>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</si>
  <si>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</si>
  <si>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</si>
  <si>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</si>
  <si>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</si>
  <si>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</si>
  <si>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</si>
  <si>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</si>
  <si>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</si>
  <si>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</si>
  <si>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</si>
  <si>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</si>
  <si>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</si>
  <si>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</si>
  <si>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</si>
  <si>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</si>
  <si>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</si>
  <si>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</si>
  <si>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</si>
  <si>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</si>
  <si>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</si>
  <si>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</si>
  <si>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</si>
  <si>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</si>
  <si>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</si>
  <si>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</si>
  <si>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</si>
  <si>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</si>
  <si>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</si>
  <si>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</si>
  <si>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</si>
  <si>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</si>
  <si>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</si>
  <si>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</si>
  <si>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</si>
  <si>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</si>
  <si>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</si>
  <si>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</si>
  <si>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</si>
  <si>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</si>
  <si>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</si>
  <si>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</si>
  <si>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</si>
  <si>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</si>
  <si>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</si>
  <si>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</si>
  <si>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</si>
  <si>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</si>
  <si>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</si>
  <si>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</si>
  <si>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</si>
  <si>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</si>
  <si>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</si>
  <si>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</si>
  <si>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</si>
  <si>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</si>
  <si>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</si>
  <si>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</si>
  <si>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</si>
  <si>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</si>
  <si>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</si>
  <si>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</si>
  <si>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</si>
  <si>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</si>
  <si>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</si>
  <si>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</si>
  <si>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</si>
  <si>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</si>
  <si>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</si>
  <si>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</si>
  <si>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</si>
  <si>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</si>
  <si>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</si>
  <si>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</si>
  <si>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</si>
  <si>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</si>
  <si>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</si>
  <si>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</si>
  <si>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</si>
  <si>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</si>
  <si>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</si>
  <si>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</si>
  <si>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</si>
  <si>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</si>
  <si>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</si>
  <si>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</si>
  <si>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</si>
  <si>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</si>
  <si>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</si>
  <si>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</si>
  <si>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</si>
  <si>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</si>
  <si>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</si>
  <si>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</si>
  <si>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</si>
  <si>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</si>
  <si>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</si>
  <si>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</si>
  <si>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</si>
  <si>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</si>
  <si>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</si>
  <si>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</si>
  <si>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</si>
  <si>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</si>
  <si>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</si>
  <si>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</si>
  <si>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</si>
  <si>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</si>
  <si>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</si>
  <si>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</si>
  <si>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</si>
  <si>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</si>
  <si>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</si>
  <si>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</si>
  <si>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</si>
  <si>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</si>
  <si>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</si>
  <si>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</si>
  <si>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</si>
  <si>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</si>
  <si>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</si>
  <si>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</si>
  <si>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</si>
  <si>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</si>
  <si>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</si>
  <si>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</si>
  <si>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</si>
  <si>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</si>
  <si>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</si>
  <si>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</si>
  <si>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</si>
  <si>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</si>
  <si>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</si>
  <si>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</si>
  <si>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</si>
  <si>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</si>
  <si>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</si>
  <si>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</si>
  <si>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</si>
  <si>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</si>
  <si>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</si>
  <si>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</si>
  <si>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</si>
  <si>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</si>
  <si>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</si>
  <si>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</si>
  <si>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</si>
  <si>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</si>
  <si>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</si>
  <si>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</si>
  <si>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</si>
  <si>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</si>
  <si>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</si>
  <si>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</si>
  <si>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</si>
  <si>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</si>
  <si>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</si>
  <si>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</si>
  <si>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</si>
  <si>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</si>
  <si>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</si>
  <si>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</si>
  <si>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</si>
  <si>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</si>
  <si>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</si>
  <si>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</si>
  <si>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</si>
  <si>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</si>
  <si>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</si>
  <si>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</si>
  <si>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</si>
  <si>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</si>
  <si>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</si>
  <si>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</si>
  <si>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</si>
  <si>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</si>
  <si>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</si>
  <si>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</si>
  <si>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</si>
  <si>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</si>
  <si>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</si>
  <si>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</si>
  <si>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</si>
  <si>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</si>
  <si>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</si>
  <si>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</si>
  <si>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</si>
  <si>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</si>
  <si>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</si>
  <si>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</si>
  <si>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</si>
  <si>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</si>
  <si>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</si>
  <si>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</si>
  <si>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</si>
  <si>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</si>
  <si>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</si>
  <si>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</si>
  <si>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</si>
  <si>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</si>
  <si>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</si>
  <si>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</si>
  <si>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</si>
  <si>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</si>
  <si>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</si>
  <si>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</si>
  <si>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</si>
  <si>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</si>
  <si>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</si>
  <si>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</si>
  <si>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</si>
  <si>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</si>
  <si>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</si>
  <si>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</si>
  <si>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</si>
  <si>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</si>
  <si>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</si>
  <si>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</si>
  <si>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</si>
  <si>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</si>
  <si>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</si>
  <si>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</si>
  <si>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</si>
  <si>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</si>
  <si>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</si>
  <si>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</si>
  <si>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</si>
  <si>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</si>
  <si>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</si>
  <si>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</si>
  <si>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</si>
  <si>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</si>
  <si>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</si>
  <si>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</si>
  <si>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</si>
  <si>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</si>
  <si>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</si>
  <si>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</si>
  <si>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</si>
  <si>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</si>
  <si>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</si>
  <si>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</si>
  <si>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</si>
  <si>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</si>
  <si>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</si>
  <si>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</si>
  <si>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</si>
  <si>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</si>
  <si>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</si>
  <si>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</si>
  <si>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</si>
  <si>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</si>
  <si>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</si>
  <si>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</si>
  <si>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</si>
  <si>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</si>
  <si>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</si>
  <si>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</si>
  <si>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</si>
  <si>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</si>
  <si>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</si>
  <si>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</si>
  <si>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</si>
  <si>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</si>
  <si>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</si>
  <si>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</si>
  <si>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</si>
  <si>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</si>
  <si>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</si>
  <si>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</si>
  <si>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</si>
  <si>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</si>
  <si>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</si>
  <si>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</si>
  <si>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</si>
  <si>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</si>
  <si>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</si>
  <si>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</si>
  <si>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</si>
  <si>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</si>
  <si>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</si>
  <si>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</si>
  <si>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</si>
  <si>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</si>
  <si>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</si>
  <si>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</si>
  <si>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</si>
  <si>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</si>
  <si>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</si>
  <si>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</si>
  <si>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</si>
  <si>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</si>
  <si>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</si>
  <si>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</si>
  <si>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</si>
  <si>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</si>
  <si>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</si>
  <si>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</si>
  <si>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</si>
  <si>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</si>
  <si>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</si>
  <si>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</si>
  <si>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</si>
  <si>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</si>
  <si>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</si>
  <si>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</si>
  <si>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</si>
  <si>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</si>
  <si>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</si>
  <si>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</si>
  <si>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</si>
  <si>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</si>
  <si>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</si>
  <si>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</si>
  <si>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</si>
  <si>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</si>
  <si>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</si>
  <si>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</si>
  <si>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</si>
  <si>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</si>
  <si>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</si>
  <si>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</si>
  <si>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</si>
  <si>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</si>
  <si>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</si>
  <si>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</si>
  <si>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</si>
  <si>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</si>
  <si>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</si>
  <si>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</si>
  <si>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</si>
  <si>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</si>
  <si>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</si>
  <si>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</si>
  <si>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</si>
  <si>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</si>
  <si>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</si>
  <si>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</si>
  <si>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</si>
  <si>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</si>
  <si>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</si>
  <si>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</si>
  <si>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</si>
  <si>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</si>
  <si>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</si>
  <si>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</si>
  <si>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</si>
  <si>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</si>
  <si>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</si>
  <si>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</si>
  <si>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</si>
  <si>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</si>
  <si>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</si>
  <si>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</si>
  <si>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</si>
  <si>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</si>
  <si>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</si>
  <si>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</si>
  <si>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</si>
  <si>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</si>
  <si>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</si>
  <si>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</si>
  <si>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</si>
  <si>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</si>
  <si>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</si>
  <si>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</si>
  <si>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</si>
  <si>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</si>
  <si>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</si>
  <si>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</si>
  <si>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</si>
  <si>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</si>
  <si>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</si>
  <si>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</si>
  <si>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</si>
  <si>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</si>
  <si>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</si>
  <si>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</si>
  <si>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</si>
  <si>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</si>
  <si>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</si>
  <si>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</si>
  <si>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</si>
  <si>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</si>
  <si>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</si>
  <si>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</si>
  <si>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</si>
  <si>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</si>
  <si>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</si>
  <si>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</si>
  <si>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</si>
  <si>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</si>
  <si>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</si>
  <si>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</si>
  <si>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</si>
  <si>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</si>
  <si>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</si>
  <si>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</si>
  <si>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</si>
  <si>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</si>
  <si>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</si>
  <si>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</si>
  <si>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</si>
  <si>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</si>
  <si>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</si>
  <si>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</si>
  <si>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</si>
  <si>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</si>
  <si>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</si>
  <si>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</si>
  <si>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</si>
  <si>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</si>
  <si>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</si>
  <si>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</si>
  <si>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</si>
  <si>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</si>
  <si>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</si>
  <si>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</si>
  <si>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</si>
  <si>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</si>
  <si>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</si>
  <si>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</si>
  <si>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</si>
  <si>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</si>
  <si>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</si>
  <si>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</si>
  <si>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</si>
  <si>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</si>
  <si>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</si>
  <si>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</si>
  <si>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</si>
  <si>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</si>
  <si>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</si>
  <si>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</si>
  <si>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</si>
  <si>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</si>
  <si>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</si>
  <si>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</si>
  <si>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</si>
  <si>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</si>
  <si>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</si>
  <si>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</si>
  <si>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</si>
  <si>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</si>
  <si>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</si>
  <si>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</si>
  <si>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</si>
  <si>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</si>
  <si>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</si>
  <si>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</si>
  <si>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</si>
  <si>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</si>
  <si>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</si>
  <si>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</si>
  <si>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</si>
  <si>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</si>
  <si>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</si>
  <si>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</si>
  <si>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</si>
  <si>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</si>
  <si>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</si>
  <si>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</si>
  <si>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</si>
  <si>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</si>
  <si>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</si>
  <si>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</si>
  <si>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</si>
  <si>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</si>
  <si>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</si>
  <si>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</si>
  <si>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</si>
  <si>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</si>
  <si>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</si>
  <si>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</si>
  <si>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</si>
  <si>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</si>
  <si>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</si>
  <si>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</si>
  <si>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</si>
  <si>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</si>
  <si>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</si>
  <si>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</si>
  <si>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</si>
  <si>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</si>
  <si>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</si>
  <si>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</si>
  <si>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</si>
  <si>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</si>
  <si>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</si>
  <si>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</si>
  <si>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</si>
  <si>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</si>
  <si>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</si>
  <si>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</si>
  <si>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</si>
  <si>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</si>
  <si>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</si>
  <si>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</si>
  <si>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</si>
  <si>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</si>
  <si>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</si>
  <si>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</si>
  <si>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</si>
  <si>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</si>
  <si>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</si>
  <si>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</si>
  <si>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</si>
  <si>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</si>
  <si>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</si>
  <si>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</si>
  <si>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</si>
  <si>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</si>
  <si>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</si>
  <si>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</si>
  <si>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</si>
  <si>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</si>
  <si>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</si>
  <si>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</si>
  <si>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</si>
  <si>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</si>
  <si>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</si>
  <si>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</si>
  <si>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</si>
  <si>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</si>
  <si>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</si>
  <si>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</si>
  <si>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</si>
  <si>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</si>
  <si>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</si>
  <si>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</si>
  <si>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</si>
  <si>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</si>
  <si>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</si>
  <si>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</si>
  <si>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</si>
  <si>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</si>
  <si>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</si>
  <si>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</si>
  <si>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</si>
  <si>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</si>
  <si>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</si>
  <si>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</si>
  <si>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</si>
  <si>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</si>
  <si>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</si>
  <si>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</si>
  <si>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</si>
  <si>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</si>
  <si>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</si>
  <si>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</si>
  <si>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</si>
  <si>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</si>
  <si>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</si>
  <si>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</si>
  <si>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</si>
  <si>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</si>
  <si>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</si>
  <si>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</si>
  <si>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</si>
  <si>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</si>
  <si>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</si>
  <si>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</si>
  <si>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</si>
  <si>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</si>
  <si>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</si>
  <si>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</si>
  <si>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</si>
  <si>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</si>
  <si>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</si>
  <si>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</si>
  <si>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</si>
  <si>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</si>
  <si>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</si>
  <si>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</si>
  <si>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</si>
  <si>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</si>
  <si>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</si>
  <si>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</si>
  <si>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</si>
  <si>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</si>
  <si>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</si>
  <si>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</si>
  <si>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</si>
  <si>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</si>
  <si>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</si>
  <si>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</si>
  <si>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</si>
  <si>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</si>
  <si>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</si>
  <si>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</si>
  <si>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</si>
  <si>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</si>
  <si>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</si>
  <si>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</si>
  <si>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</si>
  <si>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</si>
  <si>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</si>
  <si>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</si>
  <si>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</si>
  <si>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</si>
  <si>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</si>
  <si>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</si>
  <si>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</si>
  <si>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</si>
  <si>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</si>
  <si>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</si>
  <si>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</si>
  <si>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</si>
  <si>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</si>
  <si>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</si>
  <si>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</si>
  <si>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</si>
  <si>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</si>
  <si>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</si>
  <si>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</si>
  <si>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</si>
  <si>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</si>
  <si>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</si>
  <si>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</si>
  <si>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</si>
  <si>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</si>
  <si>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</si>
  <si>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</si>
  <si>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</si>
  <si>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</si>
  <si>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</si>
  <si>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</si>
  <si>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</si>
  <si>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</si>
  <si>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</si>
  <si>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</si>
  <si>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</si>
  <si>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</si>
  <si>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</si>
  <si>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</si>
  <si>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</si>
  <si>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</si>
  <si>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</si>
  <si>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</si>
  <si>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</si>
  <si>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</si>
  <si>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</si>
  <si>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</si>
  <si>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</si>
  <si>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</si>
  <si>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</si>
  <si>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</si>
  <si>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</si>
  <si>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</si>
  <si>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</si>
  <si>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</si>
  <si>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</si>
  <si>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</si>
  <si>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</si>
  <si>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</si>
  <si>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</si>
  <si>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</si>
  <si>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</si>
  <si>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</si>
  <si>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</si>
  <si>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</si>
  <si>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</si>
  <si>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</si>
  <si>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</si>
  <si>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</si>
  <si>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</si>
  <si>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</si>
  <si>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</si>
  <si>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</si>
  <si>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</si>
  <si>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</si>
  <si>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</si>
  <si>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</si>
  <si>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</si>
  <si>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</si>
  <si>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</si>
  <si>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</si>
  <si>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</si>
  <si>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</si>
  <si>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</si>
  <si>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</si>
  <si>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</si>
  <si>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</si>
  <si>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</si>
  <si>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</si>
  <si>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</si>
  <si>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</si>
  <si>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</si>
  <si>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</si>
  <si>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</si>
  <si>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</si>
  <si>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</si>
  <si>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</si>
  <si>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</si>
  <si>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</si>
  <si>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</si>
  <si>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</si>
  <si>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</si>
  <si>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</si>
  <si>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</si>
  <si>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</si>
  <si>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</si>
  <si>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</si>
  <si>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</si>
  <si>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</si>
  <si>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</si>
  <si>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</si>
  <si>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</si>
  <si>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</si>
  <si>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</si>
  <si>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</si>
  <si>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</si>
  <si>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</si>
  <si>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</si>
  <si>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</si>
  <si>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</si>
  <si>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</si>
  <si>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</si>
  <si>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</si>
  <si>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</si>
  <si>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</si>
  <si>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</si>
  <si>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</si>
  <si>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</si>
  <si>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</si>
  <si>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</si>
  <si>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</si>
  <si>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</si>
  <si>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</si>
  <si>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</si>
  <si>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</si>
  <si>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</si>
  <si>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</si>
  <si>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</si>
  <si>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</si>
  <si>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</si>
  <si>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</si>
  <si>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</si>
  <si>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</si>
  <si>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</si>
  <si>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</si>
  <si>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</si>
  <si>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</si>
  <si>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</si>
  <si>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</si>
  <si>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</si>
  <si>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</si>
  <si>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</si>
  <si>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</si>
  <si>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</si>
  <si>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</si>
  <si>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</si>
  <si>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</si>
  <si>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</si>
  <si>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</si>
  <si>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</si>
  <si>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</si>
  <si>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</si>
  <si>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</si>
  <si>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</si>
  <si>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</si>
  <si>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</si>
  <si>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</si>
  <si>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</si>
  <si>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</si>
  <si>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</si>
  <si>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</si>
  <si>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</si>
  <si>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</si>
  <si>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</si>
  <si>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</si>
  <si>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</si>
  <si>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</si>
  <si>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</si>
  <si>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</si>
  <si>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</si>
  <si>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</si>
  <si>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</si>
  <si>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</si>
  <si>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</si>
  <si>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</si>
  <si>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</si>
  <si>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</si>
  <si>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</si>
  <si>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</si>
  <si>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</si>
  <si>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</si>
  <si>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</si>
  <si>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</si>
  <si>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</si>
  <si>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</si>
  <si>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</si>
  <si>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</si>
  <si>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</si>
  <si>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</si>
  <si>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</si>
  <si>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</si>
  <si>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</si>
  <si>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</si>
  <si>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</si>
  <si>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</si>
  <si>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</si>
  <si>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</si>
  <si>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</si>
  <si>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</si>
  <si>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</si>
  <si>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</si>
  <si>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</si>
  <si>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</si>
  <si>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</si>
  <si>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</si>
  <si>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</si>
  <si>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</si>
  <si>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</si>
  <si>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</si>
  <si>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</si>
  <si>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</si>
  <si>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</si>
  <si>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</si>
  <si>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</si>
  <si>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</si>
  <si>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</si>
  <si>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</si>
  <si>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</si>
  <si>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</si>
  <si>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</si>
  <si>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</si>
  <si>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</si>
  <si>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</si>
  <si>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</si>
  <si>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</si>
  <si>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</si>
  <si>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</si>
  <si>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</si>
  <si>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</si>
  <si>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</si>
  <si>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</si>
  <si>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</si>
  <si>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</si>
  <si>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</si>
  <si>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</si>
  <si>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</si>
  <si>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</si>
  <si>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</si>
  <si>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</si>
  <si>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</si>
  <si>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</si>
  <si>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</si>
  <si>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</si>
  <si>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</si>
  <si>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</si>
  <si>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</si>
  <si>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</si>
  <si>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</si>
  <si>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</si>
  <si>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</si>
  <si>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</si>
  <si>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</si>
  <si>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</si>
  <si>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</si>
  <si>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</si>
  <si>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</si>
  <si>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</si>
  <si>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</si>
  <si>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</si>
  <si>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</si>
  <si>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</si>
  <si>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</si>
  <si>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</si>
  <si>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</si>
  <si>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</si>
  <si>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</si>
  <si>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</si>
  <si>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</si>
  <si>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</si>
  <si>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</si>
  <si>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</si>
  <si>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</si>
  <si>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</si>
  <si>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</si>
  <si>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</si>
  <si>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</si>
  <si>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</si>
  <si>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</si>
  <si>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</si>
  <si>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</si>
  <si>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</si>
  <si>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</si>
  <si>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</si>
  <si>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</si>
  <si>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</si>
  <si>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</si>
  <si>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</si>
  <si>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</si>
  <si>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</si>
  <si>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</si>
  <si>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</si>
  <si>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</si>
  <si>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</si>
  <si>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</si>
  <si>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</si>
  <si>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</si>
  <si>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</si>
  <si>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</si>
  <si>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</si>
  <si>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</si>
  <si>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</si>
  <si>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</si>
  <si>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</si>
  <si>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</si>
  <si>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</si>
  <si>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</si>
  <si>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</si>
  <si>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</si>
  <si>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</si>
  <si>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</si>
  <si>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</si>
  <si>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</si>
  <si>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</si>
  <si>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</si>
  <si>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</si>
  <si>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</si>
  <si>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</si>
  <si>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</si>
  <si>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</si>
  <si>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</si>
  <si>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</si>
  <si>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</si>
  <si>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</si>
  <si>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</si>
  <si>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</si>
  <si>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</si>
  <si>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</si>
  <si>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</si>
  <si>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</si>
  <si>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</si>
  <si>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</si>
  <si>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</si>
  <si>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</si>
  <si>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</si>
  <si>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</si>
  <si>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</si>
  <si>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</si>
  <si>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</si>
  <si>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</si>
  <si>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</si>
  <si>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</si>
  <si>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</si>
  <si>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</si>
  <si>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</si>
  <si>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</si>
  <si>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</si>
  <si>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</si>
  <si>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</si>
  <si>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</si>
  <si>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</si>
  <si>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</si>
  <si>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</si>
  <si>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</si>
  <si>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</si>
  <si>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</si>
  <si>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</si>
  <si>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</si>
  <si>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</si>
  <si>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</si>
  <si>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</si>
  <si>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</si>
  <si>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</si>
  <si>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</si>
  <si>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</si>
  <si>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</si>
  <si>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</si>
  <si>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</si>
  <si>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</si>
  <si>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</si>
  <si>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</si>
  <si>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</si>
  <si>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</si>
  <si>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</si>
  <si>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</si>
  <si>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</si>
  <si>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</si>
  <si>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</si>
  <si>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</si>
  <si>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</si>
  <si>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</si>
  <si>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</si>
  <si>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</si>
  <si>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</si>
  <si>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</si>
  <si>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</si>
  <si>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</si>
  <si>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</si>
  <si>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</si>
  <si>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</si>
  <si>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</si>
  <si>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</si>
  <si>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</si>
  <si>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</si>
  <si>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</si>
  <si>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</si>
  <si>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</si>
  <si>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</si>
  <si>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</si>
  <si>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</si>
  <si>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</si>
  <si>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</si>
  <si>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</si>
  <si>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</si>
  <si>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</si>
  <si>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</si>
  <si>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</si>
  <si>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</si>
  <si>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</si>
  <si>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</si>
  <si>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</si>
  <si>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</si>
  <si>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</si>
  <si>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</si>
  <si>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</si>
  <si>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</si>
  <si>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</si>
  <si>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</si>
  <si>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</si>
  <si>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</si>
  <si>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</si>
  <si>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</si>
  <si>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</si>
  <si>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</si>
  <si>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</si>
  <si>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</si>
  <si>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</si>
  <si>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</si>
  <si>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</si>
  <si>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</si>
  <si>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</si>
  <si>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</si>
  <si>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</si>
  <si>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</si>
  <si>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</si>
  <si>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</si>
  <si>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</si>
  <si>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</si>
  <si>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</si>
  <si>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</si>
  <si>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</si>
  <si>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</si>
  <si>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</si>
  <si>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</si>
  <si>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</si>
  <si>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</si>
  <si>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</si>
  <si>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</si>
  <si>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</si>
  <si>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</si>
  <si>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</si>
  <si>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</si>
  <si>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</si>
  <si>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</si>
  <si>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</si>
  <si>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</si>
  <si>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</si>
  <si>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</si>
  <si>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</si>
  <si>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</si>
  <si>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</si>
  <si>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</si>
  <si>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</si>
  <si>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</si>
  <si>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</si>
  <si>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</si>
  <si>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</si>
  <si>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</si>
  <si>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</si>
  <si>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</si>
  <si>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</si>
  <si>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</si>
  <si>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</si>
  <si>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</si>
  <si>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</si>
  <si>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</si>
  <si>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</si>
  <si>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</si>
  <si>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</si>
  <si>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</si>
  <si>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</si>
  <si>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</si>
  <si>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</si>
  <si>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</si>
  <si>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</si>
  <si>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</si>
  <si>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</si>
  <si>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</si>
  <si>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</si>
  <si>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</si>
  <si>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</si>
  <si>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</si>
  <si>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</si>
  <si>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</si>
  <si>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</si>
  <si>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</si>
  <si>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</si>
  <si>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</si>
  <si>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</si>
  <si>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</si>
  <si>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</si>
  <si>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</si>
  <si>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</si>
  <si>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</si>
  <si>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</si>
  <si>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</si>
  <si>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</si>
  <si>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</si>
  <si>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</si>
  <si>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</si>
  <si>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</si>
  <si>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</si>
  <si>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</si>
  <si>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</si>
  <si>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</si>
  <si>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</si>
  <si>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</si>
  <si>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</si>
  <si>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</si>
  <si>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</si>
  <si>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</si>
  <si>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</si>
  <si>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</si>
  <si>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</si>
  <si>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</si>
  <si>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</si>
  <si>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</si>
  <si>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</si>
  <si>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</si>
  <si>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</si>
  <si>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</si>
  <si>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</si>
  <si>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</si>
  <si>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</si>
  <si>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</si>
  <si>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</si>
  <si>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</si>
  <si>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</si>
  <si>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</si>
  <si>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</si>
  <si>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</si>
  <si>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</si>
  <si>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</si>
  <si>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</si>
  <si>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</si>
  <si>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</si>
  <si>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</si>
  <si>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</si>
  <si>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</si>
  <si>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</si>
  <si>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</si>
  <si>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</si>
  <si>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</si>
  <si>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</si>
  <si>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</si>
  <si>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</si>
  <si>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</si>
  <si>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</si>
  <si>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</si>
  <si>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</si>
  <si>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</si>
  <si>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</si>
  <si>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</si>
  <si>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</si>
  <si>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</si>
  <si>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</si>
  <si>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</si>
  <si>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</si>
  <si>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</si>
  <si>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</si>
  <si>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</si>
  <si>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</si>
  <si>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</si>
  <si>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</si>
  <si>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</si>
  <si>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</si>
  <si>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</si>
  <si>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</si>
  <si>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</si>
  <si>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</si>
  <si>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</si>
  <si>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</si>
  <si>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</si>
  <si>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</si>
  <si>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</si>
  <si>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</si>
  <si>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</si>
  <si>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</si>
  <si>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</si>
  <si>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</si>
  <si>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</si>
  <si>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</si>
  <si>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</si>
  <si>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</si>
  <si>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</si>
  <si>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</si>
  <si>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</si>
  <si>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</si>
  <si>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</si>
  <si>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</si>
  <si>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</si>
  <si>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</si>
  <si>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</si>
  <si>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</si>
  <si>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</si>
  <si>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</si>
  <si>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</si>
  <si>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</si>
  <si>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</si>
  <si>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</si>
  <si>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</si>
  <si>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</si>
  <si>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</si>
  <si>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</si>
  <si>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</si>
  <si>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</si>
  <si>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</si>
  <si>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</si>
  <si>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</si>
  <si>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</si>
  <si>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</si>
  <si>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</si>
  <si>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</si>
  <si>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</si>
  <si>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</si>
  <si>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</si>
  <si>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</si>
  <si>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</si>
  <si>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</si>
  <si>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</si>
  <si>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</si>
  <si>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</si>
  <si>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</si>
  <si>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</si>
  <si>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</si>
  <si>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</si>
  <si>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</si>
  <si>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</si>
  <si>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</si>
  <si>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</si>
  <si>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</si>
  <si>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</si>
  <si>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</si>
  <si>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</si>
  <si>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</si>
  <si>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</si>
  <si>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</si>
  <si>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</si>
  <si>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</si>
  <si>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</si>
  <si>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</si>
  <si>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</si>
  <si>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</si>
  <si>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</si>
  <si>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</si>
  <si>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</si>
  <si>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</si>
  <si>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</si>
  <si>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</si>
  <si>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</si>
  <si>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</si>
  <si>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</si>
  <si>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</si>
  <si>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</si>
  <si>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</si>
  <si>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</si>
  <si>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</si>
  <si>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</si>
  <si>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</si>
  <si>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</si>
  <si>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</si>
  <si>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</si>
  <si>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</si>
  <si>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</si>
  <si>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</si>
  <si>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</si>
  <si>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</si>
  <si>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</si>
  <si>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</si>
  <si>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</si>
  <si>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</si>
  <si>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</si>
  <si>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</si>
  <si>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</si>
  <si>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</si>
  <si>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</si>
  <si>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</si>
  <si>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</si>
  <si>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</si>
  <si>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</si>
  <si>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</si>
  <si>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</si>
  <si>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</si>
  <si>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</si>
  <si>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</si>
  <si>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</si>
  <si>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</si>
  <si>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</si>
  <si>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</si>
  <si>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</si>
  <si>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</si>
  <si>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</si>
  <si>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</si>
  <si>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</si>
  <si>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</si>
  <si>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</si>
  <si>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</si>
  <si>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</si>
  <si>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</si>
  <si>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</si>
  <si>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</si>
  <si>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</si>
  <si>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</si>
  <si>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</si>
  <si>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</si>
  <si>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</si>
  <si>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</si>
  <si>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</si>
  <si>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</si>
  <si>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</si>
  <si>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</si>
  <si>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</si>
  <si>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</si>
  <si>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</si>
  <si>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</si>
  <si>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</si>
  <si>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</si>
  <si>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</si>
  <si>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</si>
  <si>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</si>
  <si>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</si>
  <si>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</si>
  <si>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</si>
  <si>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</si>
  <si>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</si>
  <si>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</si>
  <si>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</si>
  <si>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</si>
  <si>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</si>
  <si>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</si>
  <si>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</si>
  <si>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</si>
  <si>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</si>
  <si>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</si>
  <si>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</si>
  <si>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</si>
  <si>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</si>
  <si>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</si>
  <si>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</si>
  <si>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</si>
  <si>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</si>
  <si>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</si>
  <si>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</si>
  <si>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</si>
  <si>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</si>
  <si>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</si>
  <si>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</si>
  <si>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</si>
  <si>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</si>
  <si>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</si>
  <si>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</si>
  <si>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</si>
  <si>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</si>
  <si>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</si>
  <si>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</si>
  <si>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</si>
  <si>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</si>
  <si>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</si>
  <si>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</si>
  <si>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</si>
  <si>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</si>
  <si>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</si>
  <si>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</si>
  <si>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</si>
  <si>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</si>
  <si>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</si>
  <si>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</si>
  <si>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</si>
  <si>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</si>
  <si>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</si>
  <si>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</si>
  <si>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</si>
  <si>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</si>
  <si>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</si>
  <si>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</si>
  <si>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</si>
  <si>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</si>
  <si>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</si>
  <si>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</si>
  <si>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</si>
  <si>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</si>
  <si>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</si>
  <si>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</si>
  <si>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</si>
  <si>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</si>
  <si>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</si>
  <si>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</si>
  <si>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</si>
  <si>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</si>
  <si>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</si>
  <si>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</si>
  <si>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</si>
  <si>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</si>
  <si>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</si>
  <si>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</si>
  <si>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</si>
  <si>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</si>
  <si>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</si>
  <si>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</si>
  <si>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</si>
  <si>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</si>
  <si>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</si>
  <si>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</si>
  <si>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</si>
  <si>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</si>
  <si>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</si>
  <si>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</si>
  <si>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</si>
  <si>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</si>
  <si>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</si>
  <si>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</si>
  <si>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</si>
  <si>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</si>
  <si>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</si>
  <si>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</si>
  <si>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</si>
  <si>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</si>
  <si>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</si>
  <si>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</si>
  <si>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</si>
  <si>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</si>
  <si>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</si>
  <si>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</si>
  <si>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</si>
  <si>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</si>
  <si>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</si>
  <si>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</si>
  <si>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</si>
  <si>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</si>
  <si>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</si>
  <si>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</si>
  <si>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</si>
  <si>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</si>
  <si>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</si>
  <si>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</si>
  <si>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</si>
  <si>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</si>
  <si>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</si>
  <si>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</si>
  <si>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</si>
  <si>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</si>
  <si>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</si>
  <si>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</si>
  <si>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</si>
  <si>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</si>
  <si>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</si>
  <si>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</si>
  <si>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</si>
  <si>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</si>
  <si>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</si>
  <si>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</si>
  <si>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</si>
  <si>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</si>
  <si>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</si>
  <si>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</si>
  <si>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</si>
  <si>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</si>
  <si>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</si>
  <si>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</si>
  <si>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</si>
  <si>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</si>
  <si>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</si>
  <si>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</si>
  <si>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</si>
  <si>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</si>
  <si>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</si>
  <si>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</si>
  <si>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</si>
  <si>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</si>
  <si>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</si>
  <si>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</si>
  <si>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</si>
  <si>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</si>
  <si>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</si>
  <si>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</si>
  <si>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</si>
  <si>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</si>
  <si>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</si>
  <si>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</si>
  <si>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</si>
  <si>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</si>
  <si>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</si>
  <si>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</si>
  <si>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</si>
  <si>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</si>
  <si>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</si>
  <si>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</si>
  <si>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</si>
  <si>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</si>
  <si>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</si>
  <si>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</si>
  <si>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</si>
  <si>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</si>
  <si>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</si>
  <si>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</si>
  <si>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</si>
  <si>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</si>
  <si>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</si>
  <si>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</si>
  <si>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</si>
  <si>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</si>
  <si>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</si>
  <si>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</si>
  <si>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</si>
  <si>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</si>
  <si>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</si>
  <si>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</si>
  <si>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</si>
  <si>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</si>
  <si>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</si>
  <si>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</si>
  <si>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</si>
  <si>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</si>
  <si>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</si>
  <si>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</si>
  <si>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</si>
  <si>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</si>
  <si>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</si>
  <si>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</si>
  <si>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</si>
  <si>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</si>
  <si>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</si>
  <si>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</si>
  <si>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</si>
  <si>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</si>
  <si>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</si>
  <si>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</si>
  <si>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</si>
  <si>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</si>
  <si>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</si>
  <si>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</si>
  <si>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</si>
  <si>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</si>
  <si>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</si>
  <si>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</si>
  <si>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</si>
  <si>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</si>
  <si>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</si>
  <si>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</si>
  <si>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</si>
  <si>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</si>
  <si>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</si>
  <si>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</si>
  <si>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</si>
  <si>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</si>
  <si>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</si>
  <si>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</si>
  <si>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</si>
  <si>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</si>
  <si>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</si>
  <si>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</si>
  <si>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</si>
  <si>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</si>
  <si>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</si>
  <si>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</si>
  <si>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</si>
  <si>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</si>
  <si>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</si>
  <si>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</si>
  <si>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</si>
  <si>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</si>
  <si>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</si>
  <si>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</si>
  <si>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</si>
  <si>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</si>
  <si>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</si>
  <si>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</si>
  <si>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</si>
  <si>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</si>
  <si>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</si>
  <si>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</si>
  <si>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</si>
  <si>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</si>
  <si>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</si>
  <si>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</si>
  <si>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</si>
  <si>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</si>
  <si>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</si>
  <si>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</si>
  <si>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</si>
  <si>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</si>
  <si>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</si>
  <si>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</si>
  <si>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</si>
  <si>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</si>
  <si>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</si>
  <si>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</si>
  <si>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</si>
  <si>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</si>
  <si>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</si>
  <si>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</si>
  <si>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</si>
  <si>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</si>
  <si>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</si>
  <si>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</si>
  <si>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</si>
  <si>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</si>
  <si>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</si>
  <si>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</si>
  <si>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</si>
  <si>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</si>
  <si>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</si>
  <si>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</si>
  <si>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</si>
  <si>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</si>
  <si>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</si>
  <si>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</si>
  <si>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</si>
  <si>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</si>
  <si>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</si>
  <si>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</si>
  <si>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</si>
  <si>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</si>
  <si>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</si>
  <si>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</si>
  <si>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</si>
  <si>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</si>
  <si>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</si>
  <si>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</si>
  <si>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</si>
  <si>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</si>
  <si>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</si>
  <si>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</si>
  <si>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</si>
  <si>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</si>
  <si>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</si>
  <si>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</si>
  <si>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</si>
  <si>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</si>
  <si>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</si>
  <si>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</si>
  <si>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</si>
  <si>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</si>
  <si>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</si>
  <si>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</si>
  <si>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</si>
  <si>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</si>
  <si>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</si>
  <si>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</si>
  <si>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</si>
  <si>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</si>
  <si>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</si>
  <si>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</si>
  <si>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</si>
  <si>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</si>
  <si>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</si>
  <si>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</si>
  <si>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</si>
  <si>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</si>
  <si>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</si>
  <si>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</si>
  <si>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</si>
  <si>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</si>
  <si>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</si>
  <si>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</si>
  <si>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</si>
  <si>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</si>
  <si>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</si>
  <si>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</si>
  <si>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</si>
  <si>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</si>
  <si>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</si>
  <si>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</si>
  <si>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</si>
  <si>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</si>
  <si>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</si>
  <si>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</si>
  <si>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</si>
  <si>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</si>
  <si>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</si>
  <si>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</si>
  <si>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</si>
  <si>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</si>
  <si>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</si>
  <si>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</si>
  <si>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</si>
  <si>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</si>
  <si>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</si>
  <si>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</si>
  <si>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</si>
  <si>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</si>
  <si>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</si>
  <si>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</si>
  <si>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</si>
  <si>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</si>
  <si>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</si>
  <si>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</si>
  <si>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</si>
  <si>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</si>
  <si>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</si>
  <si>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</si>
  <si>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</si>
  <si>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</si>
  <si>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</si>
  <si>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</si>
  <si>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</si>
  <si>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</si>
  <si>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</si>
  <si>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</si>
  <si>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</si>
  <si>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</si>
  <si>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</si>
  <si>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</si>
  <si>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</si>
  <si>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</si>
  <si>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</si>
  <si>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</si>
  <si>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</si>
  <si>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</si>
  <si>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</si>
  <si>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</si>
  <si>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</si>
  <si>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</si>
  <si>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</si>
  <si>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</si>
  <si>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</si>
  <si>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</si>
  <si>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</si>
  <si>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</si>
  <si>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</si>
  <si>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</si>
  <si>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</si>
  <si>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</si>
  <si>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</si>
  <si>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</si>
  <si>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</si>
  <si>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</si>
  <si>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</si>
  <si>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</si>
  <si>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</si>
  <si>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</si>
  <si>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</si>
  <si>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</si>
  <si>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</si>
  <si>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</si>
  <si>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</si>
  <si>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</si>
  <si>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</si>
  <si>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</si>
  <si>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</si>
  <si>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</si>
  <si>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</si>
  <si>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</si>
  <si>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</si>
  <si>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</si>
  <si>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</si>
  <si>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</si>
  <si>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</si>
  <si>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</si>
  <si>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</si>
  <si>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</si>
  <si>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</si>
  <si>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</si>
  <si>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</si>
  <si>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</si>
  <si>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</si>
  <si>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</si>
  <si>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</si>
  <si>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</si>
  <si>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</si>
  <si>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</si>
  <si>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</si>
  <si>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</si>
  <si>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</si>
  <si>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</si>
  <si>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</si>
  <si>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</si>
  <si>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</si>
  <si>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</si>
  <si>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</si>
  <si>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</si>
  <si>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</si>
  <si>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</si>
  <si>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</si>
  <si>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</si>
  <si>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</si>
  <si>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</si>
  <si>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</si>
  <si>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</si>
  <si>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</si>
  <si>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</si>
  <si>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</si>
  <si>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</si>
  <si>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</si>
  <si>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</si>
  <si>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</si>
  <si>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</si>
  <si>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</si>
  <si>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</si>
  <si>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</si>
  <si>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</si>
  <si>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</si>
  <si>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</si>
  <si>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</si>
  <si>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</si>
  <si>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</si>
  <si>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</si>
  <si>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</si>
  <si>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</si>
  <si>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</si>
  <si>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</si>
  <si>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</si>
  <si>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</si>
  <si>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</si>
  <si>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</si>
  <si>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</si>
  <si>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</si>
  <si>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</si>
  <si>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</si>
  <si>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</si>
  <si>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</si>
  <si>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</si>
  <si>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</si>
  <si>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</si>
  <si>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</si>
  <si>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</si>
  <si>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</si>
  <si>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</si>
  <si>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</si>
  <si>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</si>
  <si>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</si>
  <si>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</si>
  <si>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</si>
  <si>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</si>
  <si>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</si>
  <si>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</si>
  <si>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</si>
  <si>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</si>
  <si>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</si>
  <si>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</si>
  <si>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</si>
  <si>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</si>
  <si>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</si>
  <si>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</si>
  <si>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</si>
  <si>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</si>
  <si>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</si>
  <si>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</si>
  <si>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</si>
  <si>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</si>
  <si>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</si>
  <si>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</si>
  <si>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</si>
  <si>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</si>
  <si>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</si>
  <si>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</si>
  <si>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</si>
  <si>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</si>
  <si>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</si>
  <si>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</si>
  <si>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</si>
  <si>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</si>
  <si>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</si>
  <si>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</si>
  <si>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</si>
  <si>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</si>
  <si>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</si>
  <si>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</si>
  <si>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</si>
  <si>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</si>
  <si>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</si>
  <si>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</si>
  <si>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</si>
  <si>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</si>
  <si>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</si>
  <si>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</si>
  <si>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</si>
  <si>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</si>
  <si>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</si>
  <si>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</si>
  <si>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</si>
  <si>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</si>
  <si>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</si>
  <si>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</si>
  <si>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</si>
  <si>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</si>
  <si>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</si>
  <si>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</si>
  <si>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</si>
  <si>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</si>
  <si>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</si>
  <si>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</si>
  <si>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</si>
  <si>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</si>
  <si>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</si>
  <si>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</si>
  <si>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</si>
  <si>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</si>
  <si>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</si>
  <si>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</si>
  <si>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</si>
  <si>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</si>
  <si>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</si>
  <si>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</si>
  <si>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</si>
  <si>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</si>
  <si>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</si>
  <si>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</si>
  <si>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</si>
  <si>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</si>
  <si>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</si>
  <si>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</si>
  <si>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</si>
  <si>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</si>
  <si>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</si>
  <si>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</si>
  <si>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</si>
  <si>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</si>
  <si>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</si>
  <si>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</si>
  <si>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</si>
  <si>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</si>
  <si>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</si>
  <si>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</si>
  <si>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</si>
  <si>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</si>
  <si>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</si>
  <si>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</si>
  <si>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</si>
  <si>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</si>
  <si>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</si>
  <si>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</si>
  <si>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</si>
  <si>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</si>
  <si>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</si>
  <si>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</si>
  <si>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</si>
  <si>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</si>
  <si>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</si>
  <si>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</si>
  <si>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</si>
  <si>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</si>
  <si>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</si>
  <si>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</si>
  <si>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</si>
  <si>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</si>
  <si>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</si>
  <si>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</si>
  <si>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</si>
  <si>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</si>
  <si>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</si>
  <si>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</si>
  <si>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</si>
  <si>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</si>
  <si>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</si>
  <si>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</si>
  <si>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</si>
  <si>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</si>
  <si>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</si>
  <si>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</si>
  <si>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</si>
  <si>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</si>
  <si>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</si>
  <si>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</si>
  <si>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</si>
  <si>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</si>
  <si>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</si>
  <si>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</si>
  <si>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</si>
  <si>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</si>
  <si>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</si>
  <si>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</si>
  <si>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</si>
  <si>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</si>
  <si>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</si>
  <si>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</si>
  <si>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</si>
  <si>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</si>
  <si>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</si>
  <si>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</si>
  <si>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</si>
  <si>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</si>
  <si>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</si>
  <si>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</si>
  <si>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</si>
  <si>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</si>
  <si>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</si>
  <si>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</si>
  <si>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</si>
  <si>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</si>
  <si>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</si>
  <si>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</si>
  <si>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</si>
  <si>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</si>
  <si>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</si>
  <si>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</si>
  <si>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</si>
  <si>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</si>
  <si>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</si>
  <si>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</si>
  <si>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</si>
  <si>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</si>
  <si>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</si>
  <si>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</si>
  <si>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</si>
  <si>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</si>
  <si>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</si>
  <si>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</si>
  <si>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</si>
  <si>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</si>
  <si>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</si>
  <si>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</si>
  <si>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</si>
  <si>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</si>
  <si>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</si>
  <si>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</si>
  <si>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</si>
  <si>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</si>
  <si>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</si>
  <si>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</si>
  <si>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</si>
  <si>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</si>
  <si>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</si>
  <si>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</si>
  <si>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</si>
  <si>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</si>
  <si>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</si>
  <si>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</si>
  <si>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</si>
  <si>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</si>
  <si>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</si>
  <si>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</si>
  <si>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</si>
  <si>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</si>
  <si>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</si>
  <si>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</si>
  <si>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</si>
  <si>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</si>
  <si>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</si>
  <si>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</si>
  <si>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</si>
  <si>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</si>
  <si>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</si>
  <si>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</si>
  <si>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</si>
  <si>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</si>
  <si>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</si>
  <si>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</si>
  <si>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</si>
  <si>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</si>
  <si>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</si>
  <si>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</si>
  <si>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</si>
  <si>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</si>
  <si>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</si>
  <si>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</si>
  <si>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</si>
  <si>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</si>
  <si>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</si>
  <si>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</si>
  <si>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</si>
  <si>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</si>
  <si>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</si>
  <si>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</si>
  <si>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</si>
  <si>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</si>
  <si>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</si>
  <si>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</si>
  <si>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</si>
  <si>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</si>
  <si>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</si>
  <si>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</si>
  <si>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</si>
  <si>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</si>
  <si>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</si>
  <si>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</si>
  <si>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</si>
  <si>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</si>
  <si>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</si>
  <si>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</si>
  <si>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</si>
  <si>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</si>
  <si>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</si>
  <si>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</si>
  <si>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</si>
  <si>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</si>
  <si>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</si>
  <si>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</si>
  <si>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</si>
  <si>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</si>
  <si>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</si>
  <si>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</si>
  <si>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</si>
  <si>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</si>
  <si>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</si>
  <si>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</si>
  <si>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</si>
  <si>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</si>
  <si>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</si>
  <si>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</si>
  <si>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</si>
  <si>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</si>
  <si>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</si>
  <si>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</si>
  <si>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</si>
  <si>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</si>
  <si>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</si>
  <si>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</si>
  <si>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</si>
  <si>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</si>
  <si>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</si>
  <si>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</si>
  <si>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</si>
  <si>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</si>
  <si>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</si>
  <si>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</si>
  <si>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</si>
  <si>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</si>
  <si>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</si>
  <si>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</si>
  <si>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</si>
  <si>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</si>
  <si>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</si>
  <si>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</si>
  <si>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</si>
  <si>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</si>
  <si>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</si>
  <si>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</si>
  <si>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</si>
  <si>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</si>
  <si>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</si>
  <si>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</si>
  <si>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</si>
  <si>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</si>
  <si>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</si>
  <si>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</si>
  <si>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</si>
  <si>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</si>
  <si>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</si>
  <si>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</si>
  <si>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</si>
  <si>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</si>
  <si>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</si>
  <si>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</si>
  <si>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</si>
  <si>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</si>
  <si>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</si>
  <si>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</si>
  <si>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</si>
  <si>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</si>
  <si>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</si>
  <si>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</si>
  <si>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</si>
  <si>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</si>
  <si>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</si>
  <si>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</si>
  <si>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</si>
  <si>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</si>
  <si>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</si>
  <si>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</si>
  <si>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</si>
  <si>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</si>
  <si>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</si>
  <si>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</si>
  <si>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</si>
  <si>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</si>
  <si>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</si>
  <si>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</si>
  <si>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</si>
  <si>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</si>
  <si>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</si>
  <si>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</si>
  <si>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</si>
  <si>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</si>
  <si>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</si>
  <si>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</si>
  <si>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</si>
  <si>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</si>
  <si>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</si>
  <si>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</si>
  <si>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</si>
  <si>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</si>
  <si>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</si>
  <si>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</si>
  <si>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</si>
  <si>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</si>
  <si>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</si>
  <si>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</si>
  <si>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</si>
  <si>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</si>
  <si>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</si>
  <si>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</si>
  <si>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</si>
  <si>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</si>
  <si>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</si>
  <si>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</si>
  <si>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</si>
  <si>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</si>
  <si>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</si>
  <si>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</si>
  <si>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</si>
  <si>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</si>
  <si>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</si>
  <si>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</si>
  <si>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</si>
  <si>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</si>
  <si>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</si>
  <si>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</si>
  <si>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</si>
  <si>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</si>
  <si>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</si>
  <si>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</si>
  <si>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</si>
  <si>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</si>
  <si>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</si>
  <si>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</si>
  <si>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</si>
  <si>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</si>
  <si>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</si>
  <si>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</si>
  <si>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</si>
  <si>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</si>
  <si>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</si>
  <si>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</si>
  <si>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</si>
  <si>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</si>
  <si>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</si>
  <si>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</si>
  <si>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</si>
  <si>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</si>
  <si>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</si>
  <si>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</si>
  <si>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</si>
  <si>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</si>
  <si>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</si>
  <si>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</si>
  <si>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</si>
  <si>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</si>
  <si>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</si>
  <si>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</si>
  <si>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</si>
  <si>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</si>
  <si>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</si>
  <si>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</si>
  <si>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</si>
  <si>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</si>
  <si>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</si>
  <si>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</si>
  <si>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</si>
  <si>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</si>
  <si>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</si>
  <si>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</si>
  <si>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</si>
  <si>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</si>
  <si>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</si>
  <si>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</si>
  <si>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</si>
  <si>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</si>
  <si>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</si>
  <si>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</si>
  <si>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</si>
  <si>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</si>
  <si>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</si>
  <si>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</si>
  <si>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</si>
  <si>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</si>
  <si>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</si>
  <si>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</si>
  <si>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</si>
  <si>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</si>
  <si>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</si>
  <si>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</si>
  <si>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</si>
  <si>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</si>
  <si>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</si>
  <si>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</si>
  <si>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</si>
  <si>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</si>
  <si>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</si>
  <si>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</si>
  <si>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</si>
  <si>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</si>
  <si>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</si>
  <si>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</si>
  <si>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</si>
  <si>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</si>
  <si>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</si>
  <si>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</si>
  <si>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</si>
  <si>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</si>
  <si>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</si>
  <si>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</si>
  <si>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</si>
  <si>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</si>
  <si>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</si>
  <si>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</si>
  <si>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</si>
  <si>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</si>
  <si>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</si>
  <si>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</si>
  <si>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</si>
  <si>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</si>
  <si>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</si>
  <si>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</si>
  <si>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</si>
  <si>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</si>
  <si>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</si>
  <si>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</si>
  <si>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</si>
  <si>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</si>
  <si>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</si>
  <si>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</si>
  <si>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</si>
  <si>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</si>
  <si>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</si>
  <si>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</si>
  <si>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</si>
  <si>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</si>
  <si>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</si>
  <si>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</si>
  <si>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</si>
  <si>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</si>
  <si>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</si>
  <si>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</si>
  <si>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</si>
  <si>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</si>
  <si>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</si>
  <si>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</si>
  <si>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</si>
  <si>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</si>
  <si>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</si>
  <si>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</si>
  <si>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</si>
  <si>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</si>
  <si>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</si>
  <si>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</si>
  <si>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</si>
  <si>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</si>
  <si>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</si>
  <si>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</si>
  <si>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</si>
  <si>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</si>
  <si>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</si>
  <si>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</si>
  <si>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</si>
  <si>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</si>
  <si>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</si>
  <si>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</si>
  <si>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</si>
  <si>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</si>
  <si>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</si>
  <si>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</si>
  <si>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</si>
  <si>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</si>
  <si>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</si>
  <si>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</si>
  <si>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</si>
  <si>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</si>
  <si>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</si>
  <si>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</si>
  <si>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</si>
  <si>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</si>
  <si>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</si>
  <si>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</si>
  <si>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</si>
  <si>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</si>
  <si>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</si>
  <si>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</si>
  <si>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</si>
  <si>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</si>
  <si>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</si>
  <si>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</si>
  <si>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</si>
  <si>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</si>
  <si>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</si>
  <si>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</si>
  <si>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</si>
  <si>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</si>
  <si>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</si>
  <si>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</si>
  <si>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</si>
  <si>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</si>
  <si>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</si>
  <si>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</si>
  <si>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</si>
  <si>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</si>
  <si>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</si>
  <si>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</si>
  <si>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</si>
  <si>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</si>
  <si>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</si>
  <si>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</si>
  <si>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</si>
  <si>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</si>
  <si>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</si>
  <si>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</si>
  <si>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</si>
  <si>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</si>
  <si>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</si>
  <si>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</si>
  <si>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</si>
  <si>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</si>
  <si>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</si>
  <si>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</si>
  <si>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</si>
  <si>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</si>
  <si>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</si>
  <si>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</si>
  <si>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</si>
  <si>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</si>
  <si>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</si>
  <si>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</si>
  <si>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</si>
  <si>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</si>
  <si>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</si>
  <si>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</si>
  <si>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</si>
  <si>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</si>
  <si>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</si>
  <si>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</si>
  <si>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</si>
  <si>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</si>
  <si>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</si>
  <si>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</si>
  <si>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</si>
  <si>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</si>
  <si>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</si>
  <si>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</si>
  <si>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</si>
  <si>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</si>
  <si>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</si>
  <si>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</si>
  <si>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</si>
  <si>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</si>
  <si>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</si>
  <si>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</si>
  <si>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</si>
  <si>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</si>
  <si>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</si>
  <si>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</si>
  <si>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</si>
  <si>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</si>
  <si>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</si>
  <si>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</si>
  <si>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</si>
  <si>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</si>
  <si>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</si>
  <si>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</si>
  <si>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</si>
  <si>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</si>
  <si>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</si>
  <si>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</si>
  <si>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</si>
  <si>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</si>
  <si>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</si>
  <si>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</si>
  <si>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</si>
  <si>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</si>
  <si>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</si>
  <si>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</si>
  <si>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</si>
  <si>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</si>
  <si>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</si>
  <si>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</si>
  <si>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</si>
  <si>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</si>
  <si>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</si>
  <si>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</si>
  <si>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</si>
  <si>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</si>
  <si>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</si>
  <si>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</si>
  <si>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</si>
  <si>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</si>
  <si>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</si>
  <si>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</si>
  <si>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</si>
  <si>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</si>
  <si>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</si>
  <si>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</si>
  <si>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</si>
  <si>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</si>
  <si>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</si>
  <si>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</si>
  <si>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</si>
  <si>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</si>
  <si>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</si>
  <si>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</si>
  <si>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</si>
  <si>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</si>
  <si>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</si>
  <si>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</si>
  <si>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</si>
  <si>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</si>
  <si>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</si>
  <si>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</si>
  <si>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</si>
  <si>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</si>
  <si>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</si>
  <si>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</si>
  <si>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</si>
  <si>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</si>
  <si>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</si>
  <si>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</si>
  <si>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</si>
  <si>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</si>
  <si>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</si>
  <si>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</si>
  <si>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</si>
  <si>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</si>
  <si>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</si>
  <si>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</si>
  <si>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</si>
  <si>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</si>
  <si>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</si>
  <si>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</si>
  <si>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</si>
  <si>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</si>
  <si>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</si>
  <si>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</si>
  <si>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</si>
  <si>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</si>
  <si>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</si>
  <si>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</si>
  <si>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</si>
  <si>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</si>
  <si>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</si>
  <si>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</si>
  <si>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</si>
  <si>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</si>
  <si>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</si>
  <si>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</si>
  <si>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</si>
  <si>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</si>
  <si>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</si>
  <si>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</si>
  <si>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</si>
  <si>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</si>
  <si>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</si>
  <si>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</si>
  <si>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</si>
  <si>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</si>
  <si>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</si>
  <si>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</si>
  <si>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</si>
  <si>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</si>
  <si>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</si>
  <si>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</si>
  <si>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</si>
  <si>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</si>
  <si>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</si>
  <si>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</si>
  <si>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</si>
  <si>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</si>
  <si>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</si>
  <si>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</si>
  <si>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</si>
  <si>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</si>
  <si>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</si>
  <si>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</si>
  <si>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</si>
  <si>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</si>
  <si>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</si>
  <si>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</si>
  <si>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</si>
  <si>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</si>
  <si>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</si>
  <si>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</si>
  <si>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</si>
  <si>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</si>
  <si>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</si>
  <si>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</si>
  <si>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</si>
  <si>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</si>
  <si>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</si>
  <si>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</si>
  <si>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</si>
  <si>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</si>
  <si>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</si>
  <si>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</si>
  <si>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</si>
  <si>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</si>
  <si>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</si>
  <si>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</si>
  <si>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</si>
  <si>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</si>
  <si>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</si>
  <si>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</si>
  <si>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</si>
  <si>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</si>
  <si>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</si>
  <si>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</si>
  <si>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</si>
  <si>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</si>
  <si>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</si>
  <si>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</si>
  <si>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</si>
  <si>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</si>
  <si>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</si>
  <si>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</si>
  <si>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</si>
  <si>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</si>
  <si>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</si>
  <si>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</si>
  <si>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</si>
  <si>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</si>
  <si>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</si>
  <si>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</si>
  <si>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</si>
  <si>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</si>
  <si>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</si>
  <si>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</si>
  <si>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</si>
  <si>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</si>
  <si>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</si>
  <si>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</si>
  <si>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</si>
  <si>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</si>
  <si>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</si>
  <si>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</si>
  <si>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</si>
  <si>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</si>
  <si>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</si>
  <si>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</si>
  <si>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</si>
  <si>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</si>
  <si>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</si>
  <si>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</si>
  <si>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</si>
  <si>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</si>
  <si>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</si>
  <si>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</si>
  <si>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</si>
  <si>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</si>
  <si>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</si>
  <si>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</si>
  <si>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</si>
  <si>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</si>
  <si>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</si>
  <si>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</si>
  <si>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</si>
  <si>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</si>
  <si>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</si>
  <si>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</si>
  <si>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</si>
  <si>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</si>
  <si>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</si>
  <si>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</si>
  <si>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</si>
  <si>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</si>
  <si>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</si>
  <si>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</si>
  <si>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</si>
  <si>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</si>
  <si>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</si>
  <si>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</si>
  <si>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</si>
  <si>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</si>
  <si>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</si>
  <si>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</si>
  <si>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</si>
  <si>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</si>
  <si>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</si>
  <si>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</si>
  <si>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</si>
  <si>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</si>
  <si>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</si>
  <si>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</si>
  <si>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</si>
  <si>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</si>
  <si>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</si>
  <si>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</si>
  <si>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</si>
  <si>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</si>
  <si>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</si>
  <si>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</si>
  <si>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</si>
  <si>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</si>
  <si>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</si>
  <si>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</si>
  <si>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</si>
  <si>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</si>
  <si>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</si>
  <si>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</si>
  <si>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</si>
  <si>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</si>
  <si>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</si>
  <si>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</si>
  <si>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</si>
  <si>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</si>
  <si>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</si>
  <si>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</si>
  <si>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</si>
  <si>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</si>
  <si>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</si>
  <si>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</si>
  <si>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</si>
  <si>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</si>
  <si>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</si>
  <si>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</si>
  <si>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</si>
  <si>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</si>
  <si>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</si>
  <si>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</si>
  <si>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</si>
  <si>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</si>
  <si>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</si>
  <si>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</si>
  <si>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</si>
  <si>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</si>
  <si>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</si>
  <si>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</si>
  <si>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</si>
  <si>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</si>
  <si>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</si>
  <si>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</si>
  <si>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</si>
  <si>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</si>
  <si>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</si>
  <si>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</si>
  <si>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</si>
  <si>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</si>
  <si>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</si>
  <si>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</si>
  <si>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</si>
  <si>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</si>
  <si>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</si>
  <si>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</si>
  <si>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</si>
  <si>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</si>
  <si>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</si>
  <si>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</si>
  <si>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</si>
  <si>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</si>
  <si>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</si>
  <si>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</si>
  <si>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</si>
  <si>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</si>
  <si>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</si>
  <si>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</si>
  <si>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</si>
  <si>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</si>
  <si>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</si>
  <si>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</si>
  <si>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</si>
  <si>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</si>
  <si>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</si>
  <si>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</si>
  <si>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</si>
  <si>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</si>
  <si>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</si>
  <si>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</si>
  <si>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</si>
  <si>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</si>
  <si>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</si>
  <si>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</si>
  <si>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</si>
  <si>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</si>
  <si>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</si>
  <si>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</si>
  <si>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</si>
  <si>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</si>
  <si>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</si>
  <si>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</si>
  <si>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</si>
  <si>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</si>
  <si>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</si>
  <si>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</si>
  <si>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</si>
  <si>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</si>
  <si>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</si>
  <si>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</si>
  <si>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</si>
  <si>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</si>
  <si>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</si>
  <si>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</si>
  <si>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</si>
  <si>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</si>
  <si>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</si>
  <si>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</si>
  <si>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</si>
  <si>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</si>
  <si>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</si>
  <si>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</si>
  <si>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</si>
  <si>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</si>
  <si>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</si>
  <si>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</si>
  <si>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</si>
  <si>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</si>
  <si>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</si>
  <si>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</si>
  <si>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</si>
  <si>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</si>
  <si>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</si>
  <si>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</si>
  <si>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</si>
  <si>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</si>
  <si>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</si>
  <si>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</si>
  <si>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</si>
  <si>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</si>
  <si>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</si>
  <si>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</si>
  <si>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</si>
  <si>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</si>
  <si>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</si>
  <si>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</si>
  <si>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</si>
  <si>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</si>
  <si>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</si>
  <si>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</si>
  <si>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</si>
  <si>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</si>
  <si>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</si>
  <si>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</si>
  <si>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</si>
  <si>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</si>
  <si>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</si>
  <si>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</si>
  <si>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</si>
  <si>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</si>
  <si>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</si>
  <si>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</si>
  <si>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</si>
  <si>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</si>
  <si>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</si>
  <si>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</si>
  <si>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</si>
  <si>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</si>
  <si>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</si>
  <si>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</si>
  <si>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</si>
  <si>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</si>
  <si>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</si>
  <si>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</si>
  <si>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</si>
  <si>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</si>
  <si>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</si>
  <si>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</si>
  <si>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</si>
  <si>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</si>
  <si>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</si>
  <si>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</si>
  <si>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</si>
  <si>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</si>
  <si>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</si>
  <si>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</si>
  <si>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</si>
  <si>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</si>
  <si>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</si>
  <si>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</si>
  <si>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</si>
  <si>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</si>
  <si>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</si>
  <si>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</si>
  <si>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</si>
  <si>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</si>
  <si>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</si>
  <si>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</si>
  <si>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</si>
  <si>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</si>
  <si>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</si>
  <si>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</si>
  <si>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</si>
  <si>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</si>
  <si>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</si>
  <si>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</si>
  <si>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</si>
  <si>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</si>
  <si>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</si>
  <si>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</si>
  <si>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</si>
  <si>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</si>
  <si>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</si>
  <si>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</si>
  <si>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</si>
  <si>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</si>
  <si>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</si>
  <si>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</si>
  <si>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</si>
  <si>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</si>
  <si>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</si>
  <si>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</si>
  <si>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</si>
  <si>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</si>
  <si>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</si>
  <si>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</si>
  <si>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</si>
  <si>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</si>
  <si>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</si>
  <si>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</si>
  <si>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</si>
  <si>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</si>
  <si>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</si>
  <si>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</si>
  <si>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</si>
  <si>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</si>
  <si>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</si>
  <si>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</si>
  <si>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</si>
  <si>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</si>
  <si>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</si>
  <si>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</si>
  <si>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</si>
  <si>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</si>
  <si>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</si>
  <si>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</si>
  <si>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</si>
  <si>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</si>
  <si>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</si>
  <si>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</si>
  <si>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</si>
  <si>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</si>
  <si>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</si>
  <si>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</si>
  <si>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</si>
  <si>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</si>
  <si>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</si>
  <si>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</si>
  <si>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</si>
  <si>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</si>
  <si>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</si>
  <si>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</si>
  <si>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</si>
  <si>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</si>
  <si>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</si>
  <si>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</si>
  <si>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</si>
  <si>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</si>
  <si>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</si>
  <si>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</si>
  <si>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</si>
  <si>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</si>
  <si>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</si>
  <si>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</si>
  <si>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</si>
  <si>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</si>
  <si>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</si>
  <si>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</si>
  <si>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</si>
  <si>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</si>
  <si>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</si>
  <si>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</si>
  <si>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</si>
  <si>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</si>
  <si>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</si>
  <si>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</si>
  <si>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</si>
  <si>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</si>
  <si>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</si>
  <si>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</si>
  <si>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</si>
  <si>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</si>
  <si>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</si>
  <si>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</si>
  <si>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</si>
  <si>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</si>
  <si>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</si>
  <si>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</si>
  <si>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</si>
  <si>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</si>
  <si>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</si>
  <si>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</si>
  <si>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</si>
  <si>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</si>
  <si>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</si>
  <si>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</si>
  <si>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</si>
  <si>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</si>
  <si>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</si>
  <si>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</si>
  <si>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</si>
  <si>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</si>
  <si>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</si>
  <si>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</si>
  <si>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</si>
  <si>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</si>
  <si>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</si>
  <si>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</si>
  <si>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</si>
  <si>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</si>
  <si>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</si>
  <si>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</si>
  <si>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</si>
  <si>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</si>
  <si>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</si>
  <si>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</si>
  <si>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</si>
  <si>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</si>
  <si>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</si>
  <si>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</si>
  <si>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</si>
  <si>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</si>
  <si>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</si>
  <si>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</si>
  <si>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</si>
  <si>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</si>
  <si>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</si>
  <si>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</si>
  <si>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</si>
  <si>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</si>
  <si>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</si>
  <si>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</si>
  <si>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</si>
  <si>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</si>
  <si>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</si>
  <si>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</si>
  <si>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</si>
  <si>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</si>
  <si>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</si>
  <si>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</si>
  <si>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</si>
  <si>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</si>
  <si>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</si>
  <si>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</si>
  <si>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</si>
  <si>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</si>
  <si>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</si>
  <si>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</si>
  <si>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</si>
  <si>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</si>
  <si>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</si>
  <si>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</si>
  <si>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</si>
  <si>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</si>
  <si>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</si>
  <si>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</si>
  <si>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</si>
  <si>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</si>
  <si>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</si>
  <si>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</si>
  <si>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</si>
  <si>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</si>
  <si>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</si>
  <si>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</si>
  <si>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</si>
  <si>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</si>
  <si>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</si>
  <si>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</si>
  <si>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</si>
  <si>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</si>
  <si>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</si>
  <si>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</si>
  <si>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</si>
  <si>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</si>
  <si>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</si>
  <si>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</si>
  <si>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</si>
  <si>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</si>
  <si>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</si>
  <si>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</si>
  <si>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</si>
  <si>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</si>
  <si>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</si>
  <si>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</si>
  <si>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</si>
  <si>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</si>
  <si>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</si>
  <si>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</si>
  <si>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</si>
  <si>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</si>
  <si>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</si>
  <si>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</si>
  <si>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</si>
  <si>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</si>
  <si>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</si>
  <si>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</si>
  <si>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</si>
  <si>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</si>
  <si>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</si>
  <si>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</si>
  <si>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</si>
  <si>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</si>
  <si>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</si>
  <si>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</si>
  <si>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</si>
  <si>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</si>
  <si>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</si>
  <si>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</si>
  <si>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</si>
  <si>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</si>
  <si>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</si>
  <si>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</si>
  <si>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</si>
  <si>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</si>
  <si>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</si>
  <si>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</si>
  <si>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</si>
  <si>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</si>
  <si>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</si>
  <si>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</si>
  <si>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</si>
  <si>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</si>
  <si>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</si>
  <si>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</si>
  <si>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</si>
  <si>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</si>
  <si>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</si>
  <si>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</si>
  <si>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</si>
  <si>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</si>
  <si>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</si>
  <si>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</si>
  <si>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</si>
  <si>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</si>
  <si>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</si>
  <si>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</si>
  <si>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</si>
  <si>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</si>
  <si>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</si>
  <si>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</si>
  <si>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</si>
  <si>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</si>
  <si>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</si>
  <si>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</si>
  <si>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</si>
  <si>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</si>
  <si>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</si>
  <si>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</si>
  <si>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</si>
  <si>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</si>
  <si>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</si>
  <si>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</si>
  <si>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</si>
  <si>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</si>
  <si>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</si>
  <si>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</si>
  <si>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</si>
  <si>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</si>
  <si>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</si>
  <si>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</si>
  <si>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</si>
  <si>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</si>
  <si>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</si>
  <si>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</si>
  <si>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</si>
  <si>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</si>
  <si>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</si>
  <si>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</si>
  <si>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</si>
  <si>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</si>
  <si>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</si>
  <si>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</si>
  <si>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</si>
  <si>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</si>
  <si>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</si>
  <si>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</si>
  <si>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</si>
  <si>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</si>
  <si>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</si>
  <si>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</si>
  <si>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</si>
  <si>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</si>
  <si>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</si>
  <si>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</si>
  <si>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</si>
  <si>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</si>
  <si>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</si>
  <si>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</si>
  <si>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</si>
  <si>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</si>
  <si>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</si>
  <si>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</si>
  <si>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</si>
  <si>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</si>
  <si>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</si>
  <si>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</si>
  <si>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</si>
  <si>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</si>
  <si>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</si>
  <si>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</si>
  <si>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</si>
  <si>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</si>
  <si>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</si>
  <si>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</si>
  <si>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</si>
  <si>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</si>
  <si>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</si>
  <si>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</si>
  <si>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</si>
  <si>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</si>
  <si>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</si>
  <si>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</si>
  <si>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</si>
  <si>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</si>
  <si>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</si>
  <si>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</si>
  <si>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</si>
  <si>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</si>
  <si>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</si>
  <si>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</si>
  <si>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</si>
  <si>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</si>
  <si>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</si>
  <si>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</si>
  <si>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</si>
  <si>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</si>
  <si>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</si>
  <si>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</si>
  <si>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</si>
  <si>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</si>
  <si>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</si>
  <si>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</si>
  <si>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</si>
  <si>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</si>
  <si>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</si>
  <si>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</si>
  <si>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</si>
  <si>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</si>
  <si>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</si>
  <si>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</si>
  <si>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</si>
  <si>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</si>
  <si>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</si>
  <si>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</si>
  <si>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</si>
  <si>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</si>
  <si>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</si>
  <si>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</si>
  <si>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</si>
  <si>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</si>
  <si>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</si>
  <si>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</si>
  <si>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</si>
  <si>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</si>
  <si>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</si>
  <si>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</si>
  <si>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</si>
  <si>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</si>
  <si>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</si>
  <si>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</si>
  <si>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</si>
  <si>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</si>
  <si>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</si>
  <si>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</si>
  <si>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</si>
  <si>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</si>
  <si>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</si>
  <si>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</si>
  <si>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</si>
  <si>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</si>
  <si>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</si>
  <si>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</si>
  <si>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</si>
  <si>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</si>
  <si>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</si>
  <si>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</si>
  <si>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</si>
  <si>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</si>
  <si>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</si>
  <si>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</si>
  <si>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</si>
  <si>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</si>
  <si>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</si>
  <si>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</si>
  <si>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</si>
  <si>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</si>
  <si>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</si>
  <si>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</si>
  <si>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</si>
  <si>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</si>
  <si>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</si>
  <si>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</si>
  <si>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</si>
  <si>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</si>
  <si>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</si>
  <si>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</si>
  <si>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</si>
  <si>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</si>
  <si>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</si>
  <si>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</si>
  <si>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</si>
  <si>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</si>
  <si>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</si>
  <si>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</si>
  <si>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</si>
  <si>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</si>
  <si>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</si>
  <si>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</si>
  <si>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</si>
  <si>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</si>
  <si>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</si>
  <si>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</si>
  <si>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</si>
  <si>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</si>
  <si>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</si>
  <si>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</si>
  <si>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</si>
  <si>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</si>
  <si>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</si>
  <si>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</si>
  <si>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</si>
  <si>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</si>
  <si>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</si>
  <si>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</si>
  <si>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</si>
  <si>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</si>
  <si>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</si>
  <si>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</si>
  <si>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</si>
  <si>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</si>
  <si>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</si>
  <si>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</si>
  <si>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</si>
  <si>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</si>
  <si>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</si>
  <si>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</si>
  <si>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</si>
  <si>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</si>
  <si>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</si>
  <si>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</si>
  <si>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</si>
  <si>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</si>
  <si>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</si>
  <si>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</si>
  <si>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</si>
  <si>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</si>
  <si>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</si>
  <si>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</si>
  <si>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</si>
  <si>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</si>
  <si>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</si>
  <si>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</si>
  <si>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</si>
  <si>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</si>
  <si>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</si>
  <si>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</si>
  <si>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</si>
  <si>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</si>
  <si>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</si>
  <si>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</si>
  <si>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</si>
  <si>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</si>
  <si>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</si>
  <si>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</si>
  <si>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</si>
  <si>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</si>
  <si>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</si>
  <si>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</si>
  <si>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</si>
  <si>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</si>
  <si>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</si>
  <si>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</si>
  <si>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</si>
  <si>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</si>
  <si>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</si>
  <si>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</si>
  <si>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</si>
  <si>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</si>
  <si>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</si>
  <si>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</si>
  <si>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</si>
  <si>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</si>
  <si>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</si>
  <si>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</si>
  <si>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</si>
  <si>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</si>
  <si>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</si>
  <si>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</si>
  <si>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</si>
  <si>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</si>
  <si>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</si>
  <si>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</si>
  <si>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</si>
  <si>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</si>
  <si>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</si>
  <si>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</si>
  <si>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</si>
  <si>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</si>
  <si>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</si>
  <si>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</si>
  <si>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</si>
  <si>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</si>
  <si>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</si>
  <si>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</si>
  <si>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</si>
  <si>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</si>
  <si>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</si>
  <si>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</si>
  <si>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</si>
  <si>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</si>
  <si>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</si>
  <si>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</si>
  <si>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</si>
  <si>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</si>
  <si>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</si>
  <si>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</si>
  <si>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</si>
  <si>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</si>
  <si>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</si>
  <si>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</si>
  <si>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</si>
  <si>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</si>
  <si>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</si>
  <si>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</si>
  <si>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</si>
  <si>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</si>
  <si>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</si>
  <si>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</si>
  <si>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</si>
  <si>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</si>
  <si>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</si>
  <si>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</si>
  <si>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</si>
  <si>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</si>
  <si>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</si>
  <si>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</si>
  <si>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</si>
  <si>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</si>
  <si>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</si>
  <si>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</si>
  <si>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</si>
  <si>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</si>
  <si>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</si>
  <si>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</si>
  <si>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</si>
  <si>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</si>
  <si>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</si>
  <si>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</si>
  <si>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</si>
  <si>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</si>
  <si>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</si>
  <si>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</si>
  <si>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</si>
  <si>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</si>
  <si>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</si>
  <si>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</si>
  <si>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</si>
  <si>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</si>
  <si>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</si>
  <si>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</si>
  <si>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</si>
  <si>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</si>
  <si>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</si>
  <si>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</si>
  <si>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</si>
  <si>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</si>
  <si>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</si>
  <si>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</si>
  <si>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</si>
  <si>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</si>
  <si>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</si>
  <si>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</si>
  <si>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</si>
  <si>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</si>
  <si>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</si>
  <si>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</si>
  <si>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</si>
  <si>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</si>
  <si>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</si>
  <si>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</si>
  <si>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</si>
  <si>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</si>
  <si>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</si>
  <si>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</si>
  <si>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</si>
  <si>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</si>
  <si>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</si>
  <si>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</si>
  <si>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</si>
  <si>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</si>
  <si>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</si>
  <si>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</si>
  <si>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</si>
  <si>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</si>
  <si>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</si>
  <si>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</si>
  <si>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</si>
  <si>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</si>
  <si>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</si>
  <si>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</si>
  <si>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</si>
  <si>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</si>
  <si>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</si>
  <si>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</si>
  <si>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</si>
  <si>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</si>
  <si>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</si>
  <si>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</si>
  <si>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</si>
  <si>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</si>
  <si>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</si>
  <si>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</si>
  <si>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</si>
  <si>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</si>
  <si>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</si>
  <si>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</si>
  <si>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</si>
  <si>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</si>
  <si>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</si>
  <si>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</si>
  <si>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</si>
  <si>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</si>
  <si>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</si>
  <si>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</si>
  <si>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</si>
  <si>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</si>
  <si>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</si>
  <si>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</si>
  <si>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</si>
  <si>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</si>
  <si>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</si>
  <si>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</si>
  <si>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</si>
  <si>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</si>
  <si>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</si>
  <si>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</si>
  <si>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</si>
  <si>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</si>
  <si>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</si>
  <si>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</si>
  <si>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</si>
  <si>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</si>
  <si>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</si>
  <si>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</si>
  <si>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</si>
  <si>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</si>
  <si>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</si>
  <si>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</si>
  <si>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</si>
  <si>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</si>
  <si>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</si>
  <si>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</si>
  <si>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</si>
  <si>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</si>
  <si>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</si>
  <si>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</si>
  <si>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</si>
  <si>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</si>
  <si>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</si>
  <si>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</si>
  <si>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</si>
  <si>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</si>
  <si>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</si>
  <si>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</si>
  <si>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</si>
  <si>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</si>
  <si>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</si>
  <si>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</si>
  <si>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</si>
  <si>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</si>
  <si>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</si>
  <si>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</si>
  <si>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</si>
  <si>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</si>
  <si>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</si>
  <si>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</si>
  <si>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</si>
  <si>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</si>
  <si>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</si>
  <si>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</si>
  <si>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</si>
  <si>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</si>
  <si>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</si>
  <si>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</si>
  <si>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</si>
  <si>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</si>
  <si>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</si>
  <si>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</si>
  <si>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</si>
  <si>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</si>
  <si>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</si>
  <si>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</si>
  <si>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</si>
  <si>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</si>
  <si>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</si>
  <si>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</si>
  <si>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</si>
  <si>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</si>
  <si>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</si>
  <si>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</si>
  <si>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</si>
  <si>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</si>
  <si>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</si>
  <si>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</si>
  <si>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</si>
  <si>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</si>
  <si>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</si>
  <si>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</si>
  <si>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</si>
  <si>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</si>
  <si>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</si>
  <si>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</si>
  <si>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</si>
  <si>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</si>
  <si>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</si>
  <si>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</si>
  <si>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</si>
  <si>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</si>
  <si>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</si>
  <si>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</si>
  <si>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</si>
  <si>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</si>
  <si>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</si>
  <si>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</si>
  <si>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</si>
  <si>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</si>
  <si>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</si>
  <si>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</si>
  <si>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</si>
  <si>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</si>
  <si>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</si>
  <si>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</si>
  <si>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</si>
  <si>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</si>
  <si>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</si>
  <si>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</si>
  <si>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</si>
  <si>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</si>
  <si>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</si>
  <si>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</si>
  <si>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</si>
  <si>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</si>
  <si>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</si>
  <si>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</si>
  <si>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</si>
  <si>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</si>
  <si>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</si>
  <si>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</si>
  <si>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</si>
  <si>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</si>
  <si>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</si>
  <si>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</si>
  <si>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</si>
  <si>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</si>
  <si>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</si>
  <si>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</si>
  <si>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</si>
  <si>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</si>
  <si>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</si>
  <si>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</si>
  <si>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</si>
  <si>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</si>
  <si>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</si>
  <si>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</si>
  <si>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</si>
  <si>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</si>
  <si>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</si>
  <si>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</si>
  <si>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</si>
  <si>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</si>
  <si>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</si>
  <si>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</si>
  <si>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</si>
  <si>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</si>
  <si>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</si>
  <si>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</si>
  <si>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</si>
  <si>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</si>
  <si>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</si>
  <si>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</si>
  <si>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</si>
  <si>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</si>
  <si>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</si>
  <si>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</si>
  <si>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</si>
  <si>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</si>
  <si>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</si>
  <si>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</si>
  <si>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</si>
  <si>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</si>
  <si>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</si>
  <si>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</si>
  <si>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</si>
  <si>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</si>
  <si>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</si>
  <si>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</si>
  <si>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</si>
  <si>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</si>
  <si>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</si>
  <si>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</si>
  <si>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</si>
  <si>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</si>
  <si>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</si>
  <si>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</si>
  <si>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</si>
  <si>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</si>
  <si>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</si>
  <si>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</si>
  <si>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</si>
  <si>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</si>
  <si>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</si>
  <si>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</si>
  <si>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</si>
  <si>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</si>
  <si>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</si>
  <si>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</si>
  <si>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</si>
  <si>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</si>
  <si>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</si>
  <si>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</si>
  <si>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</si>
  <si>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</si>
  <si>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</si>
  <si>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</si>
  <si>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</si>
  <si>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</si>
  <si>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</si>
  <si>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</si>
  <si>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</si>
  <si>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</si>
  <si>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</si>
  <si>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</si>
  <si>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</si>
  <si>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</si>
  <si>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</si>
  <si>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</si>
  <si>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</si>
  <si>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</si>
  <si>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</si>
  <si>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</si>
  <si>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</si>
  <si>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</si>
  <si>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</si>
  <si>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</si>
  <si>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</si>
  <si>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</si>
  <si>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</si>
  <si>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</si>
  <si>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</si>
  <si>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</si>
  <si>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</si>
  <si>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</si>
  <si>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</si>
  <si>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</si>
  <si>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</si>
  <si>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</si>
  <si>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</si>
  <si>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</si>
  <si>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</si>
  <si>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</si>
  <si>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</si>
  <si>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</si>
  <si>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</si>
  <si>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</si>
  <si>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</si>
  <si>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</si>
  <si>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</si>
  <si>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</si>
  <si>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</si>
  <si>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</si>
  <si>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</si>
  <si>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</si>
  <si>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</si>
  <si>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</si>
  <si>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</si>
  <si>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</si>
  <si>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</si>
  <si>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</si>
  <si>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</si>
  <si>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</si>
  <si>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</si>
  <si>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</si>
  <si>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</si>
  <si>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</si>
  <si>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</si>
  <si>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</si>
  <si>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</si>
  <si>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</si>
  <si>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</si>
  <si>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</si>
  <si>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</si>
  <si>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</si>
  <si>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</si>
  <si>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</si>
  <si>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</si>
  <si>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</si>
  <si>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</si>
  <si>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</si>
  <si>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</si>
  <si>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</si>
  <si>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</si>
  <si>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</si>
  <si>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</si>
  <si>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</si>
  <si>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</si>
  <si>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</si>
  <si>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</si>
  <si>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</si>
  <si>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</si>
  <si>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</si>
  <si>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</si>
  <si>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</si>
  <si>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</si>
  <si>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</si>
  <si>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</si>
  <si>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</si>
  <si>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</si>
  <si>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</si>
  <si>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</si>
  <si>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</si>
  <si>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</si>
  <si>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</si>
  <si>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</si>
  <si>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</si>
  <si>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</si>
  <si>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</si>
  <si>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</si>
  <si>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</si>
  <si>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</si>
  <si>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</si>
  <si>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</si>
  <si>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</si>
  <si>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</si>
  <si>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</si>
  <si>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</si>
  <si>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</si>
  <si>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</si>
  <si>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</si>
  <si>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</si>
  <si>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</si>
  <si>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</si>
  <si>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</si>
  <si>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</si>
  <si>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</si>
  <si>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</si>
  <si>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</si>
  <si>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</si>
  <si>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</si>
  <si>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</si>
  <si>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</si>
  <si>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</si>
  <si>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</si>
  <si>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</si>
  <si>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</si>
  <si>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</si>
  <si>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</si>
  <si>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</si>
  <si>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</si>
  <si>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</si>
  <si>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</si>
  <si>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</si>
  <si>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</si>
  <si>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</si>
  <si>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</si>
  <si>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</si>
  <si>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</si>
  <si>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</si>
  <si>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</si>
  <si>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</si>
  <si>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</si>
  <si>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</si>
  <si>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</si>
  <si>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</si>
  <si>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</si>
  <si>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</si>
  <si>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</si>
  <si>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</si>
  <si>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</si>
  <si>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</si>
  <si>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</si>
  <si>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</si>
  <si>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</si>
  <si>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</si>
  <si>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</si>
  <si>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</si>
  <si>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</si>
  <si>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</si>
  <si>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</si>
  <si>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</si>
  <si>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</si>
  <si>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</si>
  <si>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</si>
  <si>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</si>
  <si>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</si>
  <si>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</si>
  <si>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</si>
  <si>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</si>
  <si>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</si>
  <si>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</si>
  <si>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</si>
  <si>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</si>
  <si>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</si>
  <si>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</si>
  <si>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</si>
  <si>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</si>
  <si>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</si>
  <si>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</si>
  <si>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</si>
  <si>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</si>
  <si>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</si>
  <si>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</si>
  <si>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</si>
  <si>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</si>
  <si>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</si>
  <si>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</si>
  <si>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</si>
  <si>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</si>
  <si>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</si>
  <si>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</si>
  <si>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</si>
  <si>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</si>
  <si>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</si>
  <si>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</si>
  <si>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</si>
  <si>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</si>
  <si>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</si>
  <si>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</si>
  <si>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</si>
  <si>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</si>
  <si>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</si>
  <si>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</si>
  <si>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</si>
  <si>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</si>
  <si>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</si>
  <si>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</si>
  <si>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</si>
  <si>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</si>
  <si>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</si>
  <si>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</si>
  <si>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</si>
  <si>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</si>
  <si>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</si>
  <si>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</si>
  <si>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</si>
  <si>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</si>
  <si>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</si>
  <si>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</si>
  <si>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</si>
  <si>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</si>
  <si>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</si>
  <si>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</si>
  <si>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</si>
  <si>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</si>
  <si>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</si>
  <si>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</si>
  <si>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</si>
  <si>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</si>
  <si>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</si>
  <si>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</si>
  <si>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</si>
  <si>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</si>
  <si>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</si>
  <si>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</si>
  <si>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</si>
  <si>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</si>
  <si>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</si>
  <si>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</si>
  <si>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</si>
  <si>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</si>
  <si>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</si>
  <si>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</si>
  <si>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</si>
  <si>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</si>
  <si>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</si>
  <si>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</si>
  <si>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</si>
  <si>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</si>
  <si>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</si>
  <si>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</si>
  <si>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</si>
  <si>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</si>
  <si>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</si>
  <si>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</si>
  <si>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</si>
  <si>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</si>
  <si>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</si>
  <si>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</si>
  <si>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</si>
  <si>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</si>
  <si>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</si>
  <si>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</si>
  <si>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</si>
  <si>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</si>
  <si>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</si>
  <si>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</si>
  <si>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</si>
  <si>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</si>
  <si>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</si>
  <si>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</si>
  <si>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</si>
  <si>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</si>
  <si>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</si>
  <si>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</si>
  <si>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</si>
  <si>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</si>
  <si>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</si>
  <si>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</si>
  <si>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</si>
  <si>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</si>
  <si>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</si>
  <si>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</si>
  <si>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</si>
  <si>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</si>
  <si>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</si>
  <si>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</si>
  <si>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</si>
  <si>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</si>
  <si>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</si>
  <si>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</si>
  <si>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</si>
  <si>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</si>
  <si>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</si>
  <si>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</si>
  <si>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</si>
  <si>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</si>
  <si>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</si>
  <si>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</si>
  <si>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</si>
  <si>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</si>
  <si>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</si>
  <si>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</si>
  <si>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</si>
  <si>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</si>
  <si>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</si>
  <si>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</si>
  <si>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</si>
  <si>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</si>
  <si>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</si>
  <si>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</si>
  <si>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</si>
  <si>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</si>
  <si>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</si>
  <si>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</si>
  <si>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</si>
  <si>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</si>
  <si>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</si>
  <si>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</si>
  <si>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</si>
  <si>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</si>
  <si>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</si>
  <si>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</si>
  <si>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</si>
  <si>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</si>
  <si>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</si>
  <si>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</si>
  <si>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</si>
  <si>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</si>
  <si>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</si>
  <si>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</si>
  <si>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</si>
  <si>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</si>
  <si>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</si>
  <si>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</si>
  <si>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</si>
  <si>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</si>
  <si>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</si>
  <si>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</si>
  <si>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</si>
  <si>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</si>
  <si>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</si>
  <si>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</si>
  <si>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</si>
  <si>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</si>
  <si>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</si>
  <si>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</si>
  <si>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</si>
  <si>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</si>
  <si>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</si>
  <si>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</si>
  <si>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</si>
  <si>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</si>
  <si>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</si>
  <si>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</si>
  <si>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</si>
  <si>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</si>
  <si>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</si>
  <si>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</si>
  <si>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</si>
  <si>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</si>
  <si>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</si>
  <si>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</si>
  <si>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</si>
  <si>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</si>
  <si>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</si>
  <si>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</si>
  <si>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</si>
  <si>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</si>
  <si>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</si>
  <si>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</si>
  <si>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</si>
  <si>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</si>
  <si>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</si>
  <si>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</si>
  <si>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</si>
  <si>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</si>
  <si>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</si>
  <si>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</si>
  <si>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</si>
  <si>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</si>
  <si>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</si>
  <si>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</si>
  <si>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</si>
  <si>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</si>
  <si>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</si>
  <si>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</si>
  <si>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</si>
  <si>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</si>
  <si>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</si>
  <si>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</si>
  <si>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</si>
  <si>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</si>
  <si>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</si>
  <si>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</si>
  <si>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</si>
  <si>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</si>
  <si>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</si>
  <si>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</si>
  <si>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</si>
  <si>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</si>
  <si>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</si>
  <si>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</si>
  <si>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</si>
  <si>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</si>
  <si>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</si>
  <si>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</si>
  <si>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</si>
  <si>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</si>
  <si>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</si>
  <si>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</si>
  <si>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</si>
  <si>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</si>
  <si>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</si>
  <si>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</si>
  <si>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</si>
  <si>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</si>
  <si>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</si>
  <si>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</si>
  <si>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</si>
  <si>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</si>
  <si>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</si>
  <si>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</si>
  <si>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</si>
  <si>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</si>
  <si>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</si>
  <si>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</si>
  <si>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</si>
  <si>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</si>
  <si>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</si>
  <si>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</si>
  <si>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</si>
  <si>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</si>
  <si>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</si>
  <si>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</si>
  <si>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</si>
  <si>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</si>
  <si>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</si>
  <si>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</si>
  <si>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</si>
  <si>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</si>
  <si>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</si>
  <si>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</si>
  <si>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</si>
  <si>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</si>
  <si>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</si>
  <si>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</si>
  <si>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</si>
  <si>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</si>
  <si>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</si>
  <si>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</si>
  <si>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</si>
  <si>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</si>
  <si>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</si>
  <si>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</si>
  <si>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</si>
  <si>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</si>
  <si>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</si>
  <si>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</si>
  <si>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</si>
  <si>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</si>
  <si>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</si>
  <si>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</si>
  <si>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</si>
  <si>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</si>
  <si>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</si>
  <si>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</si>
  <si>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</si>
  <si>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</si>
  <si>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</si>
  <si>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</si>
  <si>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</si>
  <si>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</si>
  <si>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</si>
  <si>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</si>
  <si>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</si>
  <si>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</si>
  <si>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</si>
  <si>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</si>
  <si>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</si>
  <si>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</si>
  <si>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</si>
  <si>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</si>
  <si>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</si>
  <si>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</si>
  <si>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</si>
  <si>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</si>
  <si>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</si>
  <si>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</si>
  <si>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</si>
  <si>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</si>
  <si>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</si>
  <si>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</si>
  <si>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</si>
  <si>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</si>
  <si>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</si>
  <si>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</si>
  <si>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</si>
  <si>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</si>
  <si>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</si>
  <si>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</si>
  <si>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</si>
  <si>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</si>
  <si>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</si>
  <si>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</si>
  <si>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</si>
  <si>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</si>
  <si>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</si>
  <si>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</si>
  <si>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</si>
  <si>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</si>
  <si>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</si>
  <si>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</si>
  <si>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</si>
  <si>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</si>
  <si>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</si>
  <si>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</si>
  <si>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</si>
  <si>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</si>
  <si>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</si>
  <si>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</si>
  <si>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</si>
  <si>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</si>
  <si>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</si>
  <si>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</si>
  <si>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</si>
  <si>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</si>
  <si>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</si>
  <si>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</si>
  <si>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</si>
  <si>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</si>
  <si>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</si>
  <si>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</si>
  <si>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</si>
  <si>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</si>
  <si>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</si>
  <si>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</si>
  <si>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</si>
  <si>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</si>
  <si>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</si>
  <si>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</si>
  <si>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</si>
  <si>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</si>
  <si>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</si>
  <si>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</si>
  <si>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</si>
  <si>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</si>
  <si>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</si>
  <si>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</si>
  <si>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</si>
  <si>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</si>
  <si>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</si>
  <si>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</si>
  <si>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</si>
  <si>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</si>
  <si>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</si>
  <si>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</si>
  <si>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</si>
  <si>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</si>
  <si>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</si>
  <si>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</si>
  <si>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</si>
  <si>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</si>
  <si>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</si>
  <si>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</si>
  <si>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</si>
  <si>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</si>
  <si>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</si>
  <si>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</si>
  <si>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</si>
  <si>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</si>
  <si>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</si>
  <si>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</si>
  <si>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</si>
  <si>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</si>
  <si>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</si>
  <si>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</si>
  <si>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</si>
  <si>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</si>
  <si>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</si>
  <si>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</si>
  <si>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</si>
  <si>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</si>
  <si>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</si>
  <si>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</si>
  <si>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</si>
  <si>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</si>
  <si>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</si>
  <si>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</si>
  <si>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</si>
  <si>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</si>
  <si>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</si>
  <si>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</si>
  <si>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</si>
  <si>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</si>
  <si>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</si>
  <si>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</si>
  <si>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</si>
  <si>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</si>
  <si>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</si>
  <si>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</si>
  <si>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</si>
  <si>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</si>
  <si>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</si>
  <si>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</si>
  <si>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</si>
  <si>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</si>
  <si>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</si>
  <si>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</si>
  <si>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</si>
  <si>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</si>
  <si>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</si>
  <si>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</si>
  <si>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</si>
  <si>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</si>
  <si>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</si>
  <si>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</si>
  <si>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</si>
  <si>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</si>
  <si>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</si>
  <si>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</si>
  <si>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</si>
  <si>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</si>
  <si>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</si>
  <si>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</si>
  <si>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</si>
  <si>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</si>
  <si>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</si>
  <si>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</si>
  <si>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</si>
  <si>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</si>
  <si>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</si>
  <si>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</si>
  <si>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</si>
  <si>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</si>
  <si>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</si>
  <si>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</si>
  <si>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</si>
  <si>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</si>
  <si>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</si>
  <si>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</si>
  <si>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</si>
  <si>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</si>
  <si>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</si>
  <si>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</si>
  <si>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</si>
  <si>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</si>
  <si>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</si>
  <si>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</si>
  <si>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</si>
  <si>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</si>
  <si>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</si>
  <si>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</si>
  <si>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</si>
  <si>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</si>
  <si>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</si>
  <si>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</si>
  <si>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</si>
  <si>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</si>
  <si>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</si>
  <si>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</si>
  <si>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</si>
  <si>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</si>
  <si>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</si>
  <si>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</si>
  <si>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</si>
  <si>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</si>
  <si>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</si>
  <si>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</si>
  <si>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</si>
  <si>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</si>
  <si>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</si>
  <si>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</si>
  <si>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</si>
  <si>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</si>
  <si>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</si>
  <si>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</si>
  <si>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</si>
  <si>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</si>
  <si>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</si>
  <si>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</si>
  <si>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</si>
  <si>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</si>
  <si>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</si>
  <si>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</si>
  <si>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</si>
  <si>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</si>
  <si>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</si>
  <si>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</si>
  <si>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</si>
  <si>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</si>
  <si>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</si>
  <si>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</si>
  <si>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</si>
  <si>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</si>
  <si>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</si>
  <si>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</si>
  <si>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</si>
  <si>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</si>
  <si>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</si>
  <si>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</si>
  <si>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</si>
  <si>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</si>
  <si>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</si>
  <si>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</si>
  <si>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</si>
  <si>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</si>
  <si>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</si>
  <si>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</si>
  <si>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</si>
  <si>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</si>
  <si>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</si>
  <si>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</si>
  <si>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</si>
  <si>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</si>
  <si>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</si>
  <si>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</si>
  <si>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</si>
  <si>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</si>
  <si>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</si>
  <si>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</si>
  <si>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</si>
  <si>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</si>
  <si>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</si>
  <si>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</si>
  <si>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</si>
  <si>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</si>
  <si>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</si>
  <si>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</si>
  <si>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</si>
  <si>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</si>
  <si>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</si>
  <si>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</si>
  <si>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</si>
  <si>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</si>
  <si>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</si>
  <si>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</si>
  <si>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</si>
  <si>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</si>
  <si>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</si>
  <si>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</si>
  <si>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</si>
  <si>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</si>
  <si>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</si>
  <si>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</si>
  <si>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</si>
  <si>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</si>
  <si>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</si>
  <si>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</si>
  <si>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</si>
  <si>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</si>
  <si>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</si>
  <si>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</si>
  <si>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</si>
  <si>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</si>
  <si>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</si>
  <si>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</si>
  <si>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</si>
  <si>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</si>
  <si>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</si>
  <si>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</si>
  <si>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</si>
  <si>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</si>
  <si>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</si>
  <si>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</si>
  <si>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</si>
  <si>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</si>
  <si>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</si>
  <si>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</si>
  <si>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</si>
  <si>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</si>
  <si>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</si>
  <si>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</si>
  <si>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</si>
  <si>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</si>
  <si>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</si>
  <si>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</si>
  <si>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</si>
  <si>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</si>
  <si>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</si>
  <si>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</si>
  <si>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</si>
  <si>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</si>
  <si>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</si>
  <si>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</si>
  <si>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</si>
  <si>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</si>
  <si>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</si>
  <si>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</si>
  <si>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</si>
  <si>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</si>
  <si>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</si>
  <si>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</si>
  <si>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</si>
  <si>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</si>
  <si>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</si>
  <si>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</si>
  <si>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</si>
  <si>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</si>
  <si>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</si>
  <si>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</si>
  <si>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</si>
  <si>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</si>
  <si>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</si>
  <si>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</si>
  <si>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</si>
  <si>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</si>
  <si>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</si>
  <si>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</si>
  <si>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</si>
  <si>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</si>
  <si>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</si>
  <si>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</si>
  <si>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</si>
  <si>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</si>
  <si>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</si>
  <si>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</si>
  <si>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</si>
  <si>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</si>
  <si>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</si>
  <si>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</si>
  <si>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</si>
  <si>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</si>
  <si>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</si>
  <si>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</si>
  <si>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</si>
  <si>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</si>
  <si>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</si>
  <si>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</si>
  <si>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</si>
  <si>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</si>
  <si>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</si>
  <si>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</si>
  <si>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</si>
  <si>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</si>
  <si>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</si>
  <si>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</si>
  <si>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</si>
  <si>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</si>
  <si>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</si>
  <si>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</si>
  <si>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</si>
  <si>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</si>
  <si>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</si>
  <si>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</si>
  <si>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</si>
  <si>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</si>
  <si>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</si>
  <si>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</si>
  <si>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</si>
  <si>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</si>
  <si>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</si>
  <si>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</si>
  <si>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</si>
  <si>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</si>
  <si>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</si>
  <si>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</si>
  <si>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</si>
  <si>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</si>
  <si>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</si>
  <si>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</si>
  <si>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</si>
  <si>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</si>
  <si>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</si>
  <si>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</si>
  <si>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</si>
  <si>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</si>
  <si>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</si>
  <si>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</si>
  <si>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</si>
  <si>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</si>
  <si>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</si>
  <si>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</si>
  <si>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</si>
  <si>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</si>
  <si>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</si>
  <si>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</si>
  <si>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</si>
  <si>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</si>
  <si>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</si>
  <si>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</si>
  <si>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</si>
  <si>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</si>
  <si>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</si>
  <si>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</si>
  <si>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</si>
  <si>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</si>
  <si>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</si>
  <si>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</si>
  <si>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</si>
  <si>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</si>
  <si>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</si>
  <si>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</si>
  <si>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</si>
  <si>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</si>
  <si>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</si>
  <si>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</si>
  <si>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</si>
  <si>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</si>
  <si>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</si>
  <si>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</si>
  <si>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</si>
  <si>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</si>
  <si>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</si>
  <si>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</si>
  <si>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</si>
  <si>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</si>
  <si>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</si>
  <si>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</si>
  <si>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</si>
  <si>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</si>
  <si>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</si>
  <si>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</si>
  <si>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</si>
  <si>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</si>
  <si>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</si>
  <si>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</si>
  <si>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</si>
  <si>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</si>
  <si>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</si>
  <si>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</si>
  <si>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</si>
  <si>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</si>
  <si>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</si>
  <si>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</si>
  <si>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</si>
  <si>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</si>
  <si>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</si>
  <si>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</si>
  <si>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</si>
  <si>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</si>
  <si>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</si>
  <si>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</si>
  <si>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</si>
  <si>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</si>
  <si>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</si>
  <si>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</si>
  <si>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</si>
  <si>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</si>
  <si>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</si>
  <si>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</si>
  <si>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</si>
  <si>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</si>
  <si>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</si>
  <si>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</si>
  <si>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</si>
  <si>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</si>
  <si>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</si>
  <si>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</si>
  <si>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</si>
  <si>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</si>
  <si>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</si>
  <si>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</si>
  <si>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</si>
  <si>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</si>
  <si>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</si>
  <si>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</si>
  <si>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</si>
  <si>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</si>
  <si>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</si>
  <si>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</si>
  <si>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</si>
  <si>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</si>
  <si>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</si>
  <si>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</si>
  <si>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</si>
  <si>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</si>
  <si>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</si>
  <si>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</si>
  <si>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</si>
  <si>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</si>
  <si>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</si>
  <si>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</si>
  <si>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</si>
  <si>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</si>
  <si>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</si>
  <si>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</si>
  <si>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</si>
  <si>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</si>
  <si>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</si>
  <si>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</si>
  <si>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</si>
  <si>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</si>
  <si>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</si>
  <si>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</si>
  <si>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</si>
  <si>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</si>
  <si>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</si>
  <si>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</si>
  <si>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</si>
  <si>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</si>
  <si>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</si>
  <si>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</si>
  <si>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</si>
  <si>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</si>
  <si>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</si>
  <si>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</si>
  <si>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</si>
  <si>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</si>
  <si>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</si>
  <si>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</si>
  <si>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</si>
  <si>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</si>
  <si>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</si>
  <si>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</si>
  <si>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</si>
  <si>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</si>
  <si>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</si>
  <si>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</si>
  <si>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</si>
  <si>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</si>
  <si>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</si>
  <si>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</si>
  <si>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</si>
  <si>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</si>
  <si>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</si>
  <si>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</si>
  <si>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</si>
  <si>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</si>
  <si>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</si>
  <si>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</si>
  <si>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</si>
  <si>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</si>
  <si>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</si>
  <si>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</si>
  <si>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</si>
  <si>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</si>
  <si>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</si>
  <si>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</si>
  <si>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</si>
  <si>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</si>
  <si>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</si>
  <si>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</si>
  <si>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</si>
  <si>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</si>
  <si>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</si>
  <si>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</si>
  <si>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</si>
  <si>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</si>
  <si>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</si>
  <si>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</si>
  <si>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</si>
  <si>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</si>
  <si>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</si>
  <si>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</si>
  <si>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</si>
  <si>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</si>
  <si>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</si>
  <si>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</si>
  <si>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</si>
  <si>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</si>
  <si>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</si>
  <si>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</si>
  <si>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</si>
  <si>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</si>
  <si>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</si>
  <si>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</si>
  <si>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</si>
  <si>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</si>
  <si>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</si>
  <si>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</si>
  <si>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</si>
  <si>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</si>
  <si>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</si>
  <si>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</si>
  <si>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</si>
  <si>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</si>
  <si>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</si>
  <si>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</si>
  <si>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</si>
  <si>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</si>
  <si>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</si>
  <si>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</si>
  <si>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</si>
  <si>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</si>
  <si>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</si>
  <si>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</si>
  <si>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</si>
  <si>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</si>
  <si>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</si>
  <si>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</si>
  <si>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</si>
  <si>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</si>
  <si>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</si>
  <si>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</si>
  <si>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</si>
  <si>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</si>
  <si>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</si>
  <si>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</si>
  <si>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</si>
  <si>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</si>
  <si>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</si>
  <si>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</si>
  <si>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</si>
  <si>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</si>
  <si>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</si>
  <si>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</si>
  <si>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</si>
  <si>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</si>
  <si>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</si>
  <si>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</si>
  <si>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</si>
  <si>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</si>
  <si>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</si>
  <si>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</si>
  <si>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</si>
  <si>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</si>
  <si>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</si>
  <si>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</si>
  <si>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</si>
  <si>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</si>
  <si>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</si>
  <si>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</si>
  <si>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</si>
  <si>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</si>
  <si>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</si>
  <si>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</si>
  <si>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</si>
  <si>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</si>
  <si>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</si>
  <si>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</si>
  <si>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</si>
  <si>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</si>
  <si>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</si>
  <si>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</si>
  <si>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</si>
  <si>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</si>
  <si>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</si>
  <si>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</si>
  <si>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</si>
  <si>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</si>
  <si>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</si>
  <si>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</si>
  <si>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</si>
  <si>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</si>
  <si>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</si>
  <si>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</si>
  <si>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</si>
  <si>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</si>
  <si>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</si>
  <si>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</si>
  <si>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</si>
  <si>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</si>
  <si>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</si>
  <si>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</si>
  <si>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</si>
  <si>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</si>
  <si>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</si>
  <si>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</si>
  <si>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</si>
  <si>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</si>
  <si>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</si>
  <si>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</si>
  <si>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</si>
  <si>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</si>
  <si>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</si>
  <si>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</si>
  <si>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</si>
  <si>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</si>
  <si>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</si>
  <si>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</si>
  <si>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</si>
  <si>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</si>
  <si>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</si>
  <si>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</si>
  <si>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</si>
  <si>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</si>
  <si>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</si>
  <si>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</si>
  <si>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</si>
  <si>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</si>
  <si>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</si>
  <si>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</si>
  <si>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</si>
  <si>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</si>
  <si>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</si>
  <si>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</si>
  <si>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</si>
  <si>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</si>
  <si>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</si>
  <si>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</si>
  <si>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</si>
  <si>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</si>
  <si>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</si>
  <si>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</si>
  <si>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</si>
  <si>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</si>
  <si>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</si>
  <si>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</si>
  <si>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</si>
  <si>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</si>
  <si>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</si>
  <si>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</si>
  <si>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</si>
  <si>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</si>
  <si>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</si>
  <si>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</si>
  <si>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</si>
  <si>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</si>
  <si>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</si>
  <si>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</si>
  <si>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</si>
  <si>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</si>
  <si>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</si>
  <si>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</si>
  <si>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</si>
  <si>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</si>
  <si>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</si>
  <si>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</si>
  <si>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</si>
  <si>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</si>
  <si>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</si>
  <si>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</si>
  <si>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</si>
  <si>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</si>
  <si>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</si>
  <si>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</si>
  <si>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</si>
  <si>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</si>
  <si>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</si>
  <si>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</si>
  <si>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</si>
  <si>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</si>
  <si>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</si>
  <si>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</si>
  <si>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</si>
  <si>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</si>
  <si>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</si>
  <si>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</si>
  <si>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</si>
  <si>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</si>
  <si>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</si>
  <si>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</si>
  <si>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</si>
  <si>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</si>
  <si>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</si>
  <si>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</si>
  <si>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</si>
  <si>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</si>
  <si>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</si>
  <si>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</si>
  <si>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</si>
  <si>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</si>
  <si>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</si>
  <si>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</si>
  <si>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</si>
  <si>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</si>
  <si>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</si>
  <si>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</si>
  <si>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</si>
  <si>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</si>
  <si>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</si>
  <si>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</si>
  <si>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</si>
  <si>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</si>
  <si>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</si>
  <si>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</si>
  <si>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</si>
  <si>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</si>
  <si>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</si>
  <si>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</si>
  <si>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</si>
  <si>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</si>
  <si>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</si>
  <si>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</si>
  <si>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</si>
  <si>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</si>
  <si>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</si>
  <si>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</si>
  <si>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</si>
  <si>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</si>
  <si>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</si>
  <si>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</si>
  <si>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</si>
  <si>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</si>
  <si>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</si>
  <si>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</si>
  <si>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</si>
  <si>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</si>
  <si>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</si>
  <si>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</si>
  <si>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</si>
  <si>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</si>
  <si>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</si>
  <si>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</si>
  <si>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</si>
  <si>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</si>
  <si>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</si>
  <si>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</si>
  <si>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</si>
  <si>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</si>
  <si>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</si>
  <si>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</si>
  <si>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</si>
  <si>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</si>
  <si>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</si>
  <si>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</si>
  <si>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</si>
  <si>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</si>
  <si>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</si>
  <si>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</si>
  <si>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</si>
  <si>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</si>
  <si>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</si>
  <si>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</si>
  <si>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</si>
  <si>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</si>
  <si>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</si>
  <si>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</si>
  <si>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</si>
  <si>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</si>
  <si>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</si>
  <si>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</si>
  <si>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</si>
  <si>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</si>
  <si>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</si>
  <si>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</si>
  <si>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</si>
  <si>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</si>
  <si>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</si>
  <si>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</si>
  <si>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</si>
  <si>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</si>
  <si>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</si>
  <si>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</si>
  <si>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</si>
  <si>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</si>
  <si>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</si>
  <si>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</si>
  <si>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</si>
  <si>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</si>
  <si>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</si>
  <si>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</si>
  <si>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</si>
  <si>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</si>
  <si>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</si>
  <si>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</si>
  <si>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</si>
  <si>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</si>
  <si>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</si>
  <si>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</si>
  <si>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</si>
  <si>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</si>
  <si>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</si>
  <si>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</si>
  <si>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</si>
  <si>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</si>
  <si>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</si>
  <si>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</si>
  <si>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</si>
  <si>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</si>
  <si>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</si>
  <si>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</si>
  <si>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</si>
  <si>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</si>
  <si>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</si>
  <si>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</si>
  <si>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</si>
  <si>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</si>
  <si>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</si>
  <si>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</si>
  <si>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</si>
  <si>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</si>
  <si>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</si>
  <si>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</si>
  <si>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</si>
  <si>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</si>
  <si>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</si>
  <si>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</si>
  <si>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</si>
  <si>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</si>
  <si>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</si>
  <si>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</si>
  <si>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</si>
  <si>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</si>
  <si>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</si>
  <si>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</si>
  <si>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</si>
  <si>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</si>
  <si>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</si>
  <si>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</si>
  <si>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</si>
  <si>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</si>
  <si>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</si>
  <si>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</si>
  <si>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</si>
  <si>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</si>
  <si>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</si>
  <si>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</si>
  <si>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</si>
  <si>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</si>
  <si>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</si>
  <si>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</si>
  <si>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</si>
  <si>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</si>
  <si>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</si>
  <si>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</si>
  <si>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</si>
  <si>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</si>
  <si>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</si>
  <si>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</si>
  <si>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</si>
  <si>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</si>
  <si>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</si>
  <si>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</si>
  <si>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</si>
  <si>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</si>
  <si>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</si>
  <si>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</si>
  <si>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</si>
  <si>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</si>
  <si>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</si>
  <si>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</si>
  <si>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</si>
  <si>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</si>
  <si>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</si>
  <si>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</si>
  <si>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</si>
  <si>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</si>
  <si>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</si>
  <si>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</si>
  <si>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</si>
  <si>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</si>
  <si>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</si>
  <si>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</si>
  <si>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</si>
  <si>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</si>
  <si>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</si>
  <si>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</si>
  <si>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</si>
  <si>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</si>
  <si>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</si>
  <si>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</si>
  <si>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</si>
  <si>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</si>
  <si>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</si>
  <si>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</si>
  <si>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</si>
  <si>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</si>
  <si>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</si>
  <si>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</si>
  <si>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</si>
  <si>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</si>
  <si>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</si>
  <si>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</si>
  <si>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</si>
  <si>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</si>
  <si>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</si>
  <si>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</si>
  <si>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</si>
  <si>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</si>
  <si>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</si>
  <si>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</si>
  <si>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</si>
  <si>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</si>
  <si>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</si>
  <si>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</si>
  <si>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</si>
  <si>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</si>
  <si>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</si>
  <si>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</si>
  <si>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</si>
  <si>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</si>
  <si>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</si>
  <si>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</si>
  <si>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</si>
  <si>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</si>
  <si>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</si>
  <si>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</si>
  <si>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</si>
  <si>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</si>
  <si>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</si>
  <si>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</si>
  <si>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</si>
  <si>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</si>
  <si>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</si>
  <si>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</si>
  <si>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</si>
  <si>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</si>
  <si>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</si>
  <si>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</si>
  <si>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</si>
  <si>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</si>
  <si>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</si>
  <si>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</si>
  <si>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</si>
  <si>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</si>
  <si>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</si>
  <si>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</si>
  <si>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</si>
  <si>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</si>
  <si>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</si>
  <si>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</si>
  <si>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</si>
  <si>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</si>
  <si>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</si>
  <si>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</si>
  <si>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</si>
  <si>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</si>
  <si>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</si>
  <si>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</si>
  <si>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</si>
  <si>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</si>
  <si>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</si>
  <si>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</si>
  <si>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</si>
  <si>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</si>
  <si>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</si>
  <si>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</si>
  <si>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</si>
  <si>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</si>
  <si>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</si>
  <si>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</si>
  <si>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</si>
  <si>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</si>
  <si>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</si>
  <si>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</si>
  <si>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</si>
  <si>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</si>
  <si>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</si>
  <si>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</si>
  <si>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</si>
  <si>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</si>
  <si>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</si>
  <si>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</si>
  <si>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</si>
  <si>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</si>
  <si>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</si>
  <si>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</si>
  <si>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</si>
  <si>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</si>
  <si>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</si>
  <si>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</si>
  <si>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</si>
  <si>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</si>
  <si>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</si>
  <si>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</si>
  <si>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</si>
  <si>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</si>
  <si>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</si>
  <si>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</si>
  <si>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</si>
  <si>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</si>
  <si>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</si>
  <si>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</si>
  <si>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</si>
  <si>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</si>
  <si>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</si>
  <si>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</si>
  <si>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</si>
  <si>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</si>
  <si>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</si>
  <si>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</si>
  <si>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</si>
  <si>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</si>
  <si>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</si>
  <si>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</si>
  <si>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</si>
  <si>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</si>
  <si>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</si>
  <si>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</si>
  <si>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</si>
  <si>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</si>
  <si>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</si>
  <si>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</si>
  <si>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</si>
  <si>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</si>
  <si>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</si>
  <si>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</si>
  <si>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</si>
  <si>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</si>
  <si>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</si>
  <si>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</si>
  <si>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</si>
  <si>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</si>
  <si>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</si>
  <si>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</si>
  <si>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</si>
  <si>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</si>
  <si>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</si>
  <si>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</si>
  <si>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</si>
  <si>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</si>
  <si>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</si>
  <si>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</si>
  <si>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</si>
  <si>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</si>
  <si>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</si>
  <si>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</si>
  <si>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</si>
  <si>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</si>
  <si>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</si>
  <si>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</si>
  <si>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</si>
  <si>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</si>
  <si>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</si>
  <si>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</si>
  <si>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</si>
  <si>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</si>
  <si>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</si>
  <si>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</si>
  <si>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</si>
  <si>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</si>
  <si>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</si>
  <si>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</si>
  <si>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</si>
  <si>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</si>
  <si>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</si>
  <si>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</si>
  <si>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</si>
  <si>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</si>
  <si>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</si>
  <si>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</si>
  <si>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</si>
  <si>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</si>
  <si>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</si>
  <si>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</si>
  <si>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</si>
  <si>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</si>
  <si>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</si>
  <si>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</si>
  <si>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</si>
  <si>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</si>
  <si>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</si>
  <si>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</si>
  <si>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</si>
  <si>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</si>
  <si>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</si>
  <si>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</si>
  <si>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</si>
  <si>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</si>
  <si>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</si>
  <si>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</si>
  <si>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</si>
  <si>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</si>
  <si>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</si>
  <si>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</si>
  <si>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</si>
  <si>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</si>
  <si>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</si>
  <si>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</si>
  <si>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</si>
  <si>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</si>
  <si>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</si>
  <si>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</si>
  <si>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</si>
  <si>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</si>
  <si>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</si>
  <si>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</si>
  <si>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</si>
  <si>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</si>
  <si>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</si>
  <si>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</si>
  <si>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</si>
  <si>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</si>
  <si>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</si>
  <si>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</si>
  <si>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</si>
  <si>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</si>
  <si>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</si>
  <si>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</si>
  <si>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</si>
  <si>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</si>
  <si>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</si>
  <si>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</si>
  <si>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</si>
  <si>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</si>
  <si>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</si>
  <si>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</si>
  <si>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</si>
  <si>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</si>
  <si>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</si>
  <si>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</si>
  <si>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</si>
  <si>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</si>
  <si>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</si>
  <si>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</si>
  <si>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</si>
  <si>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</si>
  <si>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</si>
  <si>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</si>
  <si>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</si>
  <si>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</si>
  <si>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</si>
  <si>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</si>
  <si>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</si>
  <si>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</si>
  <si>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</si>
  <si>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</si>
  <si>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</si>
  <si>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</si>
  <si>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</si>
  <si>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</si>
  <si>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</si>
  <si>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</si>
  <si>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</si>
  <si>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</si>
  <si>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</si>
  <si>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</si>
  <si>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</si>
  <si>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</si>
  <si>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</si>
  <si>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</si>
  <si>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</si>
  <si>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</si>
  <si>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</si>
  <si>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</si>
  <si>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</si>
  <si>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</si>
  <si>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</si>
  <si>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</si>
  <si>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</si>
  <si>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</si>
  <si>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</si>
  <si>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</si>
  <si>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</si>
  <si>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</si>
  <si>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</si>
  <si>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</si>
  <si>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</si>
  <si>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</si>
  <si>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</si>
  <si>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</si>
  <si>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</si>
  <si>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</si>
  <si>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</si>
  <si>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</si>
  <si>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</si>
  <si>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</si>
  <si>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</si>
  <si>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</si>
  <si>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</si>
  <si>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</si>
  <si>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</si>
  <si>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</si>
  <si>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</si>
  <si>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</si>
  <si>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</si>
  <si>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</si>
  <si>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</si>
  <si>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</si>
  <si>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</si>
  <si>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</si>
  <si>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</si>
  <si>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</si>
  <si>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</si>
  <si>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</si>
  <si>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</si>
  <si>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</si>
  <si>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</si>
  <si>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</si>
  <si>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</si>
  <si>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</si>
  <si>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</si>
  <si>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</si>
  <si>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</si>
  <si>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</si>
  <si>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</si>
  <si>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</si>
  <si>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</si>
  <si>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</si>
  <si>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</si>
  <si>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</si>
  <si>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</si>
  <si>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</si>
  <si>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</si>
  <si>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</si>
  <si>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</si>
  <si>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</si>
  <si>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</si>
  <si>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</si>
  <si>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</si>
  <si>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</si>
  <si>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</si>
  <si>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</si>
  <si>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</si>
  <si>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</si>
  <si>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</si>
  <si>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</si>
  <si>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</si>
  <si>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</si>
  <si>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</si>
  <si>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</si>
  <si>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</si>
  <si>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</si>
  <si>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</si>
  <si>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</si>
  <si>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</si>
  <si>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</si>
  <si>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</si>
  <si>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</si>
  <si>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</si>
  <si>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</si>
  <si>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</si>
  <si>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</si>
  <si>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</si>
  <si>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</si>
  <si>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</si>
  <si>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</si>
  <si>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</si>
  <si>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</si>
  <si>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</si>
  <si>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</si>
  <si>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</si>
  <si>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</si>
  <si>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</si>
  <si>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</si>
  <si>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</si>
  <si>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</si>
  <si>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</si>
  <si>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</si>
  <si>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</si>
  <si>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</si>
  <si>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</si>
  <si>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</si>
  <si>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</si>
  <si>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</si>
  <si>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</si>
  <si>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</si>
  <si>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</si>
  <si>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</si>
  <si>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</si>
  <si>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</si>
  <si>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</si>
  <si>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</si>
  <si>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</si>
  <si>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</si>
  <si>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</si>
  <si>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</si>
  <si>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</si>
  <si>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</si>
  <si>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</si>
  <si>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</si>
  <si>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</si>
  <si>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</si>
  <si>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</si>
  <si>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</si>
  <si>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</si>
  <si>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</si>
  <si>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</si>
  <si>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</si>
  <si>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</si>
  <si>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</si>
  <si>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</si>
  <si>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</si>
  <si>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</si>
  <si>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</si>
  <si>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</si>
  <si>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</si>
  <si>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</si>
  <si>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</si>
  <si>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</si>
  <si>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</si>
  <si>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</si>
  <si>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</si>
  <si>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</si>
  <si>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</si>
  <si>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</si>
  <si>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</si>
  <si>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</si>
  <si>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</si>
  <si>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</si>
  <si>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</si>
  <si>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</si>
  <si>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</si>
  <si>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</si>
  <si>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</si>
  <si>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</si>
  <si>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</si>
  <si>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</si>
  <si>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</si>
  <si>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</si>
  <si>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</si>
  <si>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</si>
  <si>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</si>
  <si>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</si>
  <si>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</si>
  <si>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</si>
  <si>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</si>
  <si>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</si>
  <si>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</si>
  <si>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</si>
  <si>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</si>
  <si>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</si>
  <si>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</si>
  <si>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</si>
  <si>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</si>
  <si>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</si>
  <si>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</si>
  <si>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</si>
  <si>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</si>
  <si>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</si>
  <si>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</si>
  <si>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</si>
  <si>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</si>
  <si>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</si>
  <si>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</si>
  <si>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</si>
  <si>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</si>
  <si>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</si>
  <si>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</si>
  <si>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</si>
  <si>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</si>
  <si>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</si>
  <si>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</si>
  <si>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</si>
  <si>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</si>
  <si>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</si>
  <si>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</si>
  <si>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</si>
  <si>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</si>
  <si>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</si>
  <si>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</si>
  <si>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</si>
  <si>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</si>
  <si>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</si>
  <si>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</si>
  <si>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</si>
  <si>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</si>
  <si>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</si>
  <si>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</si>
  <si>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</si>
  <si>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</si>
  <si>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</si>
  <si>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</si>
  <si>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</si>
  <si>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</si>
  <si>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</si>
  <si>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</si>
  <si>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</si>
  <si>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</si>
  <si>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</si>
  <si>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</si>
  <si>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</si>
  <si>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</si>
  <si>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</si>
  <si>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</si>
  <si>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</si>
  <si>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</si>
  <si>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</si>
  <si>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</si>
  <si>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</si>
  <si>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</si>
  <si>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</si>
  <si>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</si>
  <si>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</si>
  <si>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</si>
  <si>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</si>
  <si>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</si>
  <si>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</si>
  <si>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</si>
  <si>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</si>
  <si>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</si>
  <si>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</si>
  <si>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</si>
  <si>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</si>
  <si>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</si>
  <si>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</si>
  <si>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</si>
  <si>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</si>
  <si>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</si>
  <si>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</si>
  <si>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</si>
  <si>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</si>
  <si>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</si>
  <si>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</si>
  <si>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</si>
  <si>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</si>
  <si>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</si>
  <si>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</si>
  <si>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</si>
  <si>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</si>
  <si>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</si>
  <si>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</si>
  <si>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</si>
  <si>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</si>
  <si>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</si>
  <si>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</si>
  <si>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</si>
  <si>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</si>
  <si>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</si>
  <si>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</si>
  <si>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</si>
  <si>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</si>
  <si>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</si>
  <si>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</si>
  <si>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</si>
  <si>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</si>
  <si>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</si>
  <si>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</si>
  <si>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</si>
  <si>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</si>
  <si>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</si>
  <si>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</si>
  <si>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</si>
  <si>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</si>
  <si>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</si>
  <si>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</si>
  <si>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</si>
  <si>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</si>
  <si>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</si>
  <si>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</si>
  <si>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</si>
  <si>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</si>
  <si>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</si>
  <si>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</si>
  <si>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</si>
  <si>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</si>
  <si>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</si>
  <si>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</si>
  <si>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</si>
  <si>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</si>
  <si>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</si>
  <si>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</si>
  <si>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</si>
  <si>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</si>
  <si>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</si>
  <si>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</si>
  <si>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</si>
  <si>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</si>
  <si>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</si>
  <si>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</si>
  <si>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</si>
  <si>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</si>
  <si>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</si>
  <si>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</si>
  <si>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</si>
  <si>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</si>
  <si>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</si>
  <si>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</si>
  <si>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</si>
  <si>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</si>
  <si>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</si>
  <si>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</si>
  <si>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</si>
  <si>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</si>
  <si>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</si>
  <si>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</si>
  <si>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</si>
  <si>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</si>
  <si>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</si>
  <si>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</si>
  <si>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</si>
  <si>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</si>
  <si>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</si>
  <si>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</si>
  <si>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</si>
  <si>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</si>
  <si>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</si>
  <si>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</si>
  <si>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</si>
  <si>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</si>
  <si>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</si>
  <si>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</si>
  <si>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</si>
  <si>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</si>
  <si>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</si>
  <si>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</si>
  <si>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</si>
  <si>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</si>
  <si>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</si>
  <si>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</si>
  <si>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</si>
  <si>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</si>
  <si>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</si>
  <si>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</si>
  <si>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</si>
  <si>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</si>
  <si>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</si>
  <si>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</si>
  <si>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</si>
  <si>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</si>
  <si>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</si>
  <si>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</si>
  <si>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</si>
  <si>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</si>
  <si>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</si>
  <si>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</si>
  <si>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</si>
  <si>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</si>
  <si>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</si>
  <si>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</si>
  <si>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</si>
  <si>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</si>
  <si>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</si>
  <si>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</si>
  <si>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</si>
  <si>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</si>
  <si>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</si>
  <si>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</si>
  <si>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</si>
  <si>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</si>
  <si>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</si>
  <si>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</si>
  <si>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</si>
  <si>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</si>
  <si>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</si>
  <si>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</si>
  <si>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</si>
  <si>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</si>
  <si>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</si>
  <si>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</si>
  <si>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</si>
  <si>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</si>
  <si>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</si>
  <si>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</si>
  <si>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</si>
  <si>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</si>
  <si>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</si>
  <si>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</si>
  <si>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</si>
  <si>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</si>
  <si>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</si>
  <si>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</si>
  <si>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</si>
  <si>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</si>
  <si>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</si>
  <si>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</si>
  <si>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</si>
  <si>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</si>
  <si>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</si>
  <si>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</si>
  <si>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</si>
  <si>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</si>
  <si>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</si>
  <si>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</si>
  <si>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</si>
  <si>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</si>
  <si>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</si>
  <si>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</si>
  <si>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</si>
  <si>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</si>
  <si>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</si>
  <si>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</si>
  <si>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</si>
  <si>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</si>
  <si>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</si>
  <si>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</si>
  <si>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</si>
  <si>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</si>
  <si>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</si>
  <si>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</si>
  <si>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</si>
  <si>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</si>
  <si>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</si>
  <si>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</si>
  <si>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</si>
  <si>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</si>
  <si>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</si>
  <si>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</si>
  <si>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</si>
  <si>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</si>
  <si>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</si>
  <si>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</si>
  <si>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</si>
  <si>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</si>
  <si>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</si>
  <si>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</si>
  <si>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</si>
  <si>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</si>
  <si>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</si>
  <si>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</si>
  <si>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</si>
  <si>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</si>
  <si>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</si>
  <si>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</si>
  <si>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</si>
  <si>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</si>
  <si>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</si>
  <si>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</si>
  <si>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</si>
  <si>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</si>
  <si>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</si>
  <si>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</si>
  <si>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</si>
  <si>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</si>
  <si>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</si>
  <si>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</si>
  <si>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</si>
  <si>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</si>
  <si>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</si>
  <si>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</si>
  <si>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</si>
  <si>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</si>
  <si>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</si>
  <si>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</si>
  <si>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</si>
  <si>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</si>
  <si>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</si>
  <si>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</si>
  <si>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</si>
  <si>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</si>
  <si>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</si>
  <si>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</si>
  <si>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</si>
  <si>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</si>
  <si>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</si>
  <si>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</si>
  <si>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</si>
  <si>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</si>
  <si>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</si>
  <si>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</si>
  <si>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</si>
  <si>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</si>
  <si>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</si>
  <si>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</si>
  <si>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</si>
  <si>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</si>
  <si>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</si>
  <si>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</si>
  <si>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</si>
  <si>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</si>
  <si>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</si>
  <si>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</si>
  <si>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</si>
  <si>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</si>
  <si>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</si>
  <si>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</si>
  <si>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</si>
  <si>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</si>
  <si>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</si>
  <si>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</si>
  <si>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</si>
  <si>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</si>
  <si>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</si>
  <si>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</si>
  <si>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</si>
  <si>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</si>
  <si>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</si>
  <si>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</si>
  <si>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</si>
  <si>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</si>
  <si>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</si>
  <si>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</si>
  <si>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</si>
  <si>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</si>
  <si>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</si>
  <si>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</si>
  <si>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</si>
  <si>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</si>
  <si>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</si>
  <si>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</si>
  <si>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</si>
  <si>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</si>
  <si>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</si>
  <si>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</si>
  <si>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</si>
  <si>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</si>
  <si>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</si>
  <si>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</si>
  <si>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</si>
  <si>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</si>
  <si>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</si>
  <si>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</si>
  <si>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</si>
  <si>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</si>
  <si>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</si>
  <si>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</si>
  <si>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</si>
  <si>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</si>
  <si>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</si>
  <si>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</si>
  <si>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</si>
  <si>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</si>
  <si>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</si>
  <si>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</si>
  <si>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</si>
  <si>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</si>
  <si>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</si>
  <si>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</si>
  <si>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</si>
  <si>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</si>
  <si>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</si>
  <si>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</si>
  <si>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</si>
  <si>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</si>
  <si>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</si>
  <si>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</si>
  <si>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</si>
  <si>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</si>
  <si>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</si>
  <si>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</si>
  <si>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</si>
  <si>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</si>
  <si>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</si>
  <si>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</si>
  <si>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</si>
  <si>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</si>
  <si>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</si>
  <si>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</si>
  <si>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</si>
  <si>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</si>
  <si>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</si>
  <si>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</si>
  <si>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</si>
  <si>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</si>
  <si>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</si>
  <si>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</si>
  <si>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</si>
  <si>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</si>
  <si>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</si>
  <si>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</si>
  <si>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</si>
  <si>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</si>
  <si>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</si>
  <si>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</si>
  <si>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</si>
  <si>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</si>
  <si>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</si>
  <si>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</si>
  <si>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</si>
  <si>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</si>
  <si>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</si>
  <si>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</si>
  <si>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</si>
  <si>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</si>
  <si>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</si>
  <si>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</si>
  <si>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</si>
  <si>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</si>
  <si>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</si>
  <si>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</si>
  <si>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</si>
  <si>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</si>
  <si>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</si>
  <si>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</si>
  <si>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</si>
  <si>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</si>
  <si>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</si>
  <si>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</si>
  <si>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</si>
  <si>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</si>
  <si>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</si>
  <si>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</si>
  <si>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</si>
  <si>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</si>
  <si>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</si>
  <si>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</si>
  <si>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</si>
  <si>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</si>
  <si>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</si>
  <si>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</si>
  <si>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</si>
  <si>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</si>
  <si>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</si>
  <si>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</si>
  <si>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</si>
  <si>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</si>
  <si>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</si>
  <si>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</si>
  <si>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</si>
  <si>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</si>
  <si>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</si>
  <si>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</si>
  <si>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</si>
  <si>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</si>
  <si>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</si>
  <si>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</si>
  <si>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</si>
  <si>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</si>
  <si>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</si>
  <si>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</si>
  <si>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</si>
  <si>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</si>
  <si>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</si>
  <si>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</si>
  <si>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</si>
  <si>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</si>
  <si>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</si>
  <si>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</si>
  <si>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</si>
  <si>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</si>
  <si>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</si>
  <si>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</si>
  <si>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</si>
  <si>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</si>
  <si>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</si>
  <si>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</si>
  <si>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</si>
  <si>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</si>
  <si>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</si>
  <si>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</si>
  <si>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</si>
  <si>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</si>
  <si>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</si>
  <si>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</si>
  <si>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</si>
  <si>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</si>
  <si>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</si>
  <si>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</si>
  <si>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</si>
  <si>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</si>
  <si>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</si>
  <si>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</si>
  <si>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</si>
  <si>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</si>
  <si>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</si>
  <si>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</si>
  <si>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</si>
  <si>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</si>
  <si>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</si>
  <si>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</si>
  <si>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</si>
  <si>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</si>
  <si>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</si>
  <si>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</si>
  <si>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</si>
  <si>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</si>
  <si>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</si>
  <si>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</si>
  <si>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</si>
  <si>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</si>
  <si>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</si>
  <si>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</si>
  <si>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</si>
  <si>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</si>
  <si>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</si>
  <si>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</si>
  <si>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</si>
  <si>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</si>
  <si>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</si>
  <si>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</si>
  <si>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</si>
  <si>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</si>
  <si>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</si>
  <si>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</si>
  <si>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</si>
  <si>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</si>
  <si>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</si>
  <si>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</si>
  <si>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</si>
  <si>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</si>
  <si>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</si>
  <si>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</si>
  <si>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</si>
  <si>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</si>
  <si>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</si>
  <si>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</si>
  <si>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</si>
  <si>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</si>
  <si>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</si>
  <si>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</si>
  <si>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</si>
  <si>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</si>
  <si>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</si>
  <si>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</si>
  <si>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</si>
  <si>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</si>
  <si>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</si>
  <si>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</si>
  <si>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</si>
  <si>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</si>
  <si>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</si>
  <si>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</si>
  <si>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</si>
  <si>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</si>
  <si>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</si>
  <si>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</si>
  <si>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</si>
  <si>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</si>
  <si>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</si>
  <si>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</si>
  <si>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</si>
  <si>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</si>
  <si>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</si>
  <si>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</si>
  <si>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</si>
  <si>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</si>
  <si>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</si>
  <si>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</si>
  <si>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</si>
  <si>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</si>
  <si>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</si>
  <si>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</si>
  <si>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</si>
  <si>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</si>
  <si>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</si>
  <si>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</si>
  <si>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</si>
  <si>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</si>
  <si>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</si>
  <si>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</si>
  <si>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</si>
  <si>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</si>
  <si>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</si>
  <si>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</si>
  <si>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</si>
  <si>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</si>
  <si>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</si>
  <si>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</si>
  <si>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</si>
  <si>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</si>
  <si>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</si>
  <si>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</si>
  <si>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</si>
  <si>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</si>
  <si>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</si>
  <si>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</si>
  <si>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</si>
  <si>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</si>
  <si>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</si>
  <si>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</si>
  <si>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</si>
  <si>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</si>
  <si>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</si>
  <si>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</si>
  <si>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</si>
  <si>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</si>
  <si>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</si>
  <si>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</si>
  <si>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</si>
  <si>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</si>
  <si>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</si>
  <si>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</si>
  <si>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</si>
  <si>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</si>
  <si>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</si>
  <si>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</si>
  <si>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</si>
  <si>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</si>
  <si>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</si>
  <si>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</si>
  <si>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</si>
  <si>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</si>
  <si>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</si>
  <si>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</si>
  <si>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</si>
  <si>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</si>
  <si>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</si>
  <si>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</si>
  <si>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</si>
  <si>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</si>
  <si>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</si>
  <si>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</si>
  <si>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</si>
  <si>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</si>
  <si>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</si>
  <si>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</si>
  <si>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</si>
  <si>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</si>
  <si>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</si>
  <si>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</si>
  <si>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</si>
  <si>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</si>
  <si>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</si>
  <si>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</si>
  <si>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</si>
  <si>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</si>
  <si>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</si>
  <si>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</si>
  <si>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</si>
  <si>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</si>
  <si>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</si>
  <si>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</si>
  <si>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</si>
  <si>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</si>
  <si>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</si>
  <si>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</si>
  <si>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</si>
  <si>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</si>
  <si>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</si>
  <si>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</si>
  <si>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</si>
  <si>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</si>
  <si>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</si>
  <si>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</si>
  <si>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</si>
  <si>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</si>
  <si>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</si>
  <si>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</si>
  <si>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</si>
  <si>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</si>
  <si>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</si>
  <si>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</si>
  <si>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</si>
  <si>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</si>
  <si>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</si>
  <si>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</si>
  <si>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</si>
  <si>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</si>
  <si>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</si>
  <si>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</si>
  <si>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</si>
  <si>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</si>
  <si>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</si>
  <si>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</si>
  <si>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</si>
  <si>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</si>
  <si>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</si>
  <si>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</si>
  <si>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</si>
  <si>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</si>
  <si>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</si>
  <si>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</si>
  <si>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</si>
  <si>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</si>
  <si>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</si>
  <si>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</si>
  <si>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</si>
  <si>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</si>
  <si>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</si>
  <si>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</si>
  <si>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</si>
  <si>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</si>
  <si>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</si>
  <si>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</si>
  <si>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</si>
  <si>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</si>
  <si>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</si>
  <si>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</si>
  <si>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</si>
  <si>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</si>
  <si>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</si>
  <si>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</si>
  <si>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</si>
  <si>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</si>
  <si>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</si>
  <si>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</si>
  <si>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</si>
  <si>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</si>
  <si>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</si>
  <si>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</si>
  <si>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</si>
  <si>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</si>
  <si>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</si>
  <si>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</si>
  <si>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</si>
  <si>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</si>
  <si>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</si>
  <si>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</si>
  <si>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</si>
  <si>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</si>
  <si>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</si>
  <si>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</si>
  <si>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</si>
  <si>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</si>
  <si>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</si>
  <si>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</si>
  <si>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</si>
  <si>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</si>
  <si>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</si>
  <si>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</si>
  <si>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</si>
  <si>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</si>
  <si>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</si>
  <si>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</si>
  <si>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</si>
  <si>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</si>
  <si>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</si>
  <si>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</si>
  <si>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</si>
  <si>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</si>
  <si>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</si>
  <si>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</si>
  <si>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</si>
  <si>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</si>
  <si>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</si>
  <si>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</si>
  <si>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</si>
  <si>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</si>
  <si>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</si>
  <si>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</si>
  <si>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</si>
  <si>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</si>
  <si>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</si>
  <si>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</si>
  <si>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</si>
  <si>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</si>
  <si>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</si>
  <si>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</si>
  <si>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</si>
  <si>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</si>
  <si>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</si>
  <si>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</si>
  <si>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</si>
  <si>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</si>
  <si>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</si>
  <si>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</si>
  <si>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</si>
  <si>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</si>
  <si>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</si>
  <si>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</si>
  <si>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</si>
  <si>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</si>
  <si>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</si>
  <si>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</si>
  <si>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</si>
  <si>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</si>
  <si>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</si>
  <si>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</si>
  <si>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</si>
  <si>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</si>
  <si>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</si>
  <si>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</si>
  <si>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</si>
  <si>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</si>
  <si>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</si>
  <si>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</si>
  <si>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</si>
  <si>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</si>
  <si>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</si>
  <si>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</si>
  <si>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</si>
  <si>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</si>
  <si>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</si>
  <si>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</si>
  <si>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</si>
  <si>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</si>
  <si>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</si>
  <si>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</si>
  <si>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</si>
  <si>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</si>
  <si>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</si>
  <si>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</si>
  <si>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</si>
  <si>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</si>
  <si>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</si>
  <si>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</si>
  <si>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</si>
  <si>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</si>
  <si>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</si>
  <si>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</si>
  <si>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</si>
  <si>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</si>
  <si>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</si>
  <si>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</si>
  <si>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</si>
  <si>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</si>
  <si>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</si>
  <si>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</si>
  <si>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</si>
  <si>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</si>
  <si>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</si>
  <si>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</si>
  <si>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</si>
  <si>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</si>
  <si>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</si>
  <si>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</si>
  <si>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</si>
  <si>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</si>
  <si>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</si>
  <si>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</si>
  <si>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</si>
  <si>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</si>
  <si>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</si>
  <si>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</si>
  <si>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</si>
  <si>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</si>
  <si>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</si>
  <si>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</si>
  <si>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</si>
  <si>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</si>
  <si>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</si>
  <si>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</si>
  <si>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</si>
  <si>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</si>
  <si>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</si>
  <si>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</si>
  <si>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</si>
  <si>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</si>
  <si>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</si>
  <si>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</si>
  <si>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</si>
  <si>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</si>
  <si>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</si>
  <si>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</si>
  <si>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</si>
  <si>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</si>
  <si>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</si>
  <si>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</si>
  <si>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</si>
  <si>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</si>
  <si>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</si>
  <si>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</si>
  <si>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</si>
  <si>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</si>
  <si>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</si>
  <si>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</si>
  <si>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</si>
  <si>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</si>
  <si>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</si>
  <si>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</si>
  <si>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</si>
  <si>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</si>
  <si>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</si>
  <si>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</si>
  <si>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</si>
  <si>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</si>
  <si>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</si>
  <si>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</si>
  <si>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</si>
  <si>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</si>
  <si>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</si>
  <si>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</si>
  <si>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</si>
  <si>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</si>
  <si>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</si>
  <si>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</si>
  <si>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</si>
  <si>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</si>
  <si>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</si>
  <si>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</si>
  <si>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</si>
  <si>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</si>
  <si>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</si>
  <si>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</si>
  <si>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</si>
  <si>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</si>
  <si>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</si>
  <si>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</si>
  <si>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</si>
  <si>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</si>
  <si>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</si>
  <si>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</si>
  <si>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</si>
  <si>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</si>
  <si>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</si>
  <si>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</si>
  <si>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</si>
  <si>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</si>
  <si>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</si>
  <si>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</si>
  <si>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</si>
  <si>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</si>
  <si>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</si>
  <si>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</si>
  <si>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</si>
  <si>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</si>
  <si>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</si>
  <si>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</si>
  <si>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</si>
  <si>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</si>
  <si>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</si>
  <si>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</si>
  <si>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</si>
  <si>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</si>
  <si>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</si>
  <si>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</si>
  <si>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</si>
  <si>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</si>
  <si>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</si>
  <si>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</si>
  <si>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</si>
  <si>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</si>
  <si>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</si>
  <si>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</si>
  <si>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</si>
  <si>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</si>
  <si>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</si>
  <si>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</si>
  <si>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</si>
  <si>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</si>
  <si>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</si>
  <si>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</si>
  <si>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</si>
  <si>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</si>
  <si>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</si>
  <si>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</si>
  <si>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</si>
  <si>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</si>
  <si>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</si>
  <si>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</si>
  <si>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</si>
  <si>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</si>
  <si>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</si>
  <si>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</si>
  <si>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</si>
  <si>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</si>
  <si>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</si>
  <si>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</si>
  <si>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</si>
  <si>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</si>
  <si>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</si>
  <si>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</si>
  <si>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</si>
  <si>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</si>
  <si>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</si>
  <si>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</si>
  <si>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</si>
  <si>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</si>
  <si>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</si>
  <si>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</si>
  <si>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</si>
  <si>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</si>
  <si>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</si>
  <si>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</si>
  <si>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</si>
  <si>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</si>
  <si>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</si>
  <si>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</si>
  <si>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</si>
  <si>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</si>
  <si>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</si>
  <si>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</si>
  <si>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</si>
  <si>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</si>
  <si>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</si>
  <si>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</si>
  <si>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</si>
  <si>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</si>
  <si>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</si>
  <si>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</si>
  <si>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</si>
  <si>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</si>
  <si>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</si>
  <si>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</si>
  <si>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</si>
  <si>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</si>
  <si>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</si>
  <si>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</si>
  <si>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</si>
  <si>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</si>
  <si>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</si>
  <si>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</si>
  <si>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</si>
  <si>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</si>
  <si>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</si>
  <si>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</si>
  <si>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</si>
  <si>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</si>
  <si>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</si>
  <si>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</si>
  <si>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</si>
  <si>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</si>
  <si>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</si>
  <si>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</si>
  <si>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</si>
  <si>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</si>
  <si>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</si>
  <si>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</si>
  <si>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</si>
  <si>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</si>
  <si>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</si>
  <si>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</si>
  <si>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</si>
  <si>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</si>
  <si>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</si>
  <si>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</si>
  <si>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</si>
  <si>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</si>
  <si>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</si>
  <si>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</si>
  <si>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</si>
  <si>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</si>
  <si>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</si>
  <si>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</si>
  <si>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</si>
  <si>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</si>
  <si>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</si>
  <si>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</si>
  <si>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</si>
  <si>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</si>
  <si>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</si>
  <si>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</si>
  <si>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</si>
  <si>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</si>
  <si>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</si>
  <si>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</si>
  <si>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</si>
  <si>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</si>
  <si>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</si>
  <si>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</si>
  <si>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</si>
  <si>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</si>
  <si>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</si>
  <si>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</si>
  <si>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</si>
  <si>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</si>
  <si>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</si>
  <si>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</si>
  <si>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</si>
  <si>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</si>
  <si>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</si>
  <si>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</si>
  <si>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</si>
  <si>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</si>
  <si>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</si>
  <si>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</si>
  <si>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</si>
  <si>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</si>
  <si>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</si>
  <si>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</si>
  <si>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</si>
  <si>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</si>
  <si>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</si>
  <si>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</si>
  <si>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</si>
  <si>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</si>
  <si>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</si>
  <si>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</si>
  <si>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</si>
  <si>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</si>
  <si>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</si>
  <si>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</si>
  <si>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</si>
  <si>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</si>
  <si>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</si>
  <si>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</si>
  <si>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</si>
  <si>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</si>
  <si>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</si>
  <si>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</si>
  <si>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</si>
  <si>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</si>
  <si>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</si>
  <si>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</si>
  <si>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</si>
  <si>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</si>
  <si>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</si>
  <si>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</si>
  <si>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</si>
  <si>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</si>
  <si>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</si>
  <si>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</si>
  <si>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</si>
  <si>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</si>
  <si>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</si>
  <si>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</si>
  <si>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</si>
  <si>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</si>
  <si>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</si>
  <si>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</si>
  <si>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</si>
  <si>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</si>
  <si>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</si>
  <si>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</si>
  <si>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</si>
  <si>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</si>
  <si>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</si>
  <si>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</si>
  <si>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</si>
  <si>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</si>
  <si>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</si>
  <si>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</si>
  <si>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</si>
  <si>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</si>
  <si>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</si>
  <si>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</si>
  <si>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</si>
  <si>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</si>
  <si>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</si>
  <si>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</si>
  <si>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</si>
  <si>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</si>
  <si>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</si>
  <si>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</si>
  <si>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</si>
  <si>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</si>
  <si>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</si>
  <si>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</si>
  <si>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</si>
  <si>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</si>
  <si>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</si>
  <si>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</si>
  <si>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</si>
  <si>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</si>
  <si>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</si>
  <si>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</si>
  <si>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</si>
  <si>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</si>
  <si>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</si>
  <si>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</si>
  <si>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</si>
  <si>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</si>
  <si>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</si>
  <si>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</si>
  <si>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</si>
  <si>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</si>
  <si>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</si>
  <si>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</si>
  <si>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</si>
  <si>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</si>
  <si>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</si>
  <si>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</si>
  <si>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</si>
  <si>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</si>
  <si>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</si>
  <si>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</si>
  <si>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</si>
  <si>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</si>
  <si>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</si>
  <si>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</si>
  <si>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</si>
  <si>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</si>
  <si>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</si>
  <si>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</si>
  <si>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</si>
  <si>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</si>
  <si>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</si>
  <si>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</si>
  <si>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</si>
  <si>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</si>
  <si>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</si>
  <si>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</si>
  <si>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</si>
  <si>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</si>
  <si>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</si>
  <si>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</si>
  <si>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</si>
  <si>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</si>
  <si>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</si>
  <si>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</si>
  <si>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</si>
  <si>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</si>
  <si>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</si>
  <si>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</si>
  <si>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</si>
  <si>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</si>
  <si>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</si>
  <si>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</si>
  <si>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</si>
  <si>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</si>
  <si>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</si>
  <si>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</si>
  <si>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</si>
  <si>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</si>
  <si>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</si>
  <si>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</si>
  <si>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</si>
  <si>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</si>
  <si>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</si>
  <si>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</si>
  <si>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</si>
  <si>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</si>
  <si>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</si>
  <si>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</si>
  <si>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</si>
  <si>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</si>
  <si>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</si>
  <si>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</si>
  <si>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</si>
  <si>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</si>
  <si>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</si>
  <si>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</si>
  <si>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</si>
  <si>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</si>
  <si>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</si>
  <si>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</si>
  <si>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</si>
  <si>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</si>
  <si>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</si>
  <si>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</si>
  <si>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</si>
  <si>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</si>
  <si>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</si>
  <si>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</si>
  <si>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</si>
  <si>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</si>
  <si>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</si>
  <si>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</si>
  <si>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</si>
  <si>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</si>
  <si>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</si>
  <si>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</si>
  <si>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</si>
  <si>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</si>
  <si>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</si>
  <si>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</si>
  <si>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</si>
  <si>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</si>
  <si>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</si>
  <si>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</si>
  <si>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</si>
  <si>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</si>
  <si>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</si>
  <si>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</si>
  <si>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</si>
  <si>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</si>
  <si>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</si>
  <si>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</si>
  <si>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</si>
  <si>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</si>
  <si>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</si>
  <si>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</si>
  <si>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</si>
  <si>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</si>
  <si>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</si>
  <si>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</si>
  <si>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</si>
  <si>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</si>
  <si>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</si>
  <si>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</si>
  <si>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</si>
  <si>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</si>
  <si>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</si>
  <si>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</si>
  <si>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</si>
  <si>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</si>
  <si>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</si>
  <si>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</si>
  <si>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</si>
  <si>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</si>
  <si>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</si>
  <si>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</si>
  <si>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</si>
  <si>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</si>
  <si>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</si>
  <si>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</si>
  <si>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</si>
  <si>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</si>
  <si>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</si>
  <si>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</si>
  <si>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</si>
  <si>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</si>
  <si>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</si>
  <si>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</si>
  <si>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</si>
  <si>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</si>
  <si>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</si>
  <si>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</si>
  <si>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</si>
  <si>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</si>
  <si>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</si>
  <si>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</si>
  <si>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</si>
  <si>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</si>
  <si>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</si>
  <si>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</si>
  <si>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</si>
  <si>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</si>
  <si>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</si>
  <si>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</si>
  <si>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</si>
  <si>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</si>
  <si>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</si>
  <si>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</si>
  <si>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</si>
  <si>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</si>
  <si>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</si>
  <si>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</si>
  <si>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</si>
  <si>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</si>
  <si>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</si>
  <si>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</si>
  <si>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</si>
  <si>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</si>
  <si>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</si>
  <si>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</si>
  <si>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</si>
  <si>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</si>
  <si>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</si>
  <si>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</si>
  <si>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</si>
  <si>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</si>
  <si>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</si>
  <si>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</si>
  <si>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</si>
  <si>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</si>
  <si>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</si>
  <si>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</si>
  <si>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</si>
  <si>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</si>
  <si>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</si>
  <si>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</si>
  <si>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</si>
  <si>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</si>
  <si>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</si>
  <si>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</si>
  <si>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</si>
  <si>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</si>
  <si>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</si>
  <si>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</si>
  <si>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</si>
  <si>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</si>
  <si>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</si>
  <si>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</si>
  <si>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</si>
  <si>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</si>
  <si>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</si>
  <si>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</si>
  <si>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</si>
  <si>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</si>
  <si>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</si>
  <si>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</si>
  <si>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</si>
  <si>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</si>
  <si>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</si>
  <si>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</si>
  <si>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</si>
  <si>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</si>
  <si>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</si>
  <si>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</si>
  <si>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</si>
  <si>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</si>
  <si>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</si>
  <si>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</si>
  <si>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</si>
  <si>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</si>
  <si>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</si>
  <si>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</si>
  <si>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</si>
  <si>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</si>
  <si>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</si>
  <si>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</si>
  <si>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</si>
  <si>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</si>
  <si>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</si>
  <si>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</si>
  <si>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</si>
  <si>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</si>
  <si>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</si>
  <si>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</si>
  <si>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</si>
  <si>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</si>
  <si>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</si>
  <si>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</si>
  <si>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</si>
  <si>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</si>
  <si>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</si>
  <si>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</si>
  <si>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</si>
  <si>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</si>
  <si>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</si>
  <si>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</si>
  <si>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</si>
  <si>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</si>
  <si>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</si>
  <si>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</si>
  <si>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</si>
  <si>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</si>
  <si>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</si>
  <si>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</si>
  <si>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</si>
  <si>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</si>
  <si>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</si>
  <si>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</si>
  <si>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</si>
  <si>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</si>
  <si>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</si>
  <si>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</si>
  <si>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</si>
  <si>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</si>
  <si>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</si>
  <si>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</si>
  <si>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</si>
  <si>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</si>
  <si>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</si>
  <si>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</si>
  <si>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</si>
  <si>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</si>
  <si>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</si>
  <si>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</si>
  <si>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</si>
  <si>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</si>
  <si>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</si>
  <si>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</si>
  <si>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</si>
  <si>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</si>
  <si>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</si>
  <si>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</si>
  <si>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</si>
  <si>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</si>
  <si>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</si>
  <si>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</si>
  <si>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</si>
  <si>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</si>
  <si>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</si>
  <si>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</si>
  <si>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</si>
  <si>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</si>
  <si>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</si>
  <si>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</si>
  <si>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</si>
  <si>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</si>
  <si>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</si>
  <si>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</si>
  <si>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</si>
  <si>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</si>
  <si>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</si>
  <si>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</si>
  <si>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</si>
  <si>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</si>
  <si>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</si>
  <si>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</si>
  <si>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</si>
  <si>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</si>
  <si>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</si>
  <si>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</si>
  <si>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</si>
  <si>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</si>
  <si>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</si>
  <si>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</si>
  <si>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</si>
  <si>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</si>
  <si>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</si>
  <si>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</si>
  <si>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</si>
  <si>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</si>
  <si>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</si>
  <si>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</si>
  <si>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</si>
  <si>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</si>
  <si>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</si>
  <si>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</si>
  <si>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</si>
  <si>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</si>
  <si>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</si>
  <si>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</si>
  <si>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</si>
  <si>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</si>
  <si>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</si>
  <si>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</si>
  <si>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</si>
  <si>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</si>
  <si>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</si>
  <si>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</si>
  <si>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</si>
  <si>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</si>
  <si>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</si>
  <si>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</si>
  <si>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</si>
  <si>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</si>
  <si>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</si>
  <si>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</si>
  <si>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</si>
  <si>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</si>
  <si>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</si>
  <si>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</si>
  <si>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</si>
  <si>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</si>
  <si>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</si>
  <si>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</si>
  <si>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</si>
  <si>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</si>
  <si>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</si>
  <si>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</si>
  <si>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</si>
  <si>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</si>
  <si>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</si>
  <si>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</si>
  <si>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</si>
  <si>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</si>
  <si>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</si>
  <si>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</si>
  <si>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</si>
  <si>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</si>
  <si>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</si>
  <si>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</si>
  <si>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</si>
  <si>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</si>
  <si>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</si>
  <si>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</si>
  <si>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</si>
  <si>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</si>
  <si>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</si>
  <si>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</si>
  <si>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</si>
  <si>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</si>
  <si>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</si>
  <si>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</si>
  <si>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</si>
  <si>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</si>
  <si>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</si>
  <si>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</si>
  <si>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</si>
  <si>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</si>
  <si>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</si>
  <si>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</si>
  <si>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</si>
  <si>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</si>
  <si>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</si>
  <si>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</si>
  <si>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</si>
  <si>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</si>
  <si>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</si>
  <si>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</si>
  <si>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</si>
  <si>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</si>
  <si>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</si>
  <si>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</si>
  <si>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</si>
  <si>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</si>
  <si>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</si>
  <si>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</si>
  <si>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</si>
  <si>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</si>
  <si>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</si>
  <si>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</si>
  <si>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</si>
  <si>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</si>
  <si>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</si>
  <si>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</si>
  <si>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</si>
  <si>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</si>
  <si>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</si>
  <si>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</si>
  <si>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</si>
  <si>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</si>
  <si>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</si>
  <si>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</si>
  <si>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</si>
  <si>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</si>
  <si>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</si>
  <si>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</si>
  <si>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</si>
  <si>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</si>
  <si>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</si>
  <si>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</si>
  <si>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</si>
  <si>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</si>
  <si>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</si>
  <si>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</si>
  <si>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</si>
  <si>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</si>
  <si>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</si>
  <si>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</si>
  <si>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</si>
  <si>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</si>
  <si>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</si>
  <si>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</si>
  <si>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</si>
  <si>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</si>
  <si>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</si>
  <si>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</si>
  <si>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</si>
  <si>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</si>
  <si>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</si>
  <si>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</si>
  <si>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</si>
  <si>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</si>
  <si>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</si>
  <si>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</si>
  <si>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</si>
  <si>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</si>
  <si>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</si>
  <si>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</si>
  <si>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</si>
  <si>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</si>
  <si>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</si>
  <si>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</si>
  <si>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</si>
  <si>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</si>
  <si>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</si>
  <si>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</si>
  <si>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</si>
  <si>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</si>
  <si>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</si>
  <si>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</si>
  <si>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</si>
  <si>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</si>
  <si>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</si>
  <si>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</si>
  <si>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</si>
  <si>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</si>
  <si>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</si>
  <si>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</si>
  <si>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</si>
  <si>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</si>
  <si>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</si>
  <si>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</si>
  <si>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</si>
  <si>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</si>
  <si>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</si>
  <si>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</si>
  <si>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</si>
  <si>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</si>
  <si>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</si>
  <si>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</si>
  <si>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</si>
  <si>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</si>
  <si>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</si>
  <si>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</si>
  <si>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</si>
  <si>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</si>
  <si>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</si>
  <si>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</si>
  <si>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</si>
  <si>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</si>
  <si>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</si>
  <si>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</si>
  <si>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</si>
  <si>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</si>
  <si>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</si>
  <si>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</si>
  <si>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</si>
  <si>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</si>
  <si>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</si>
  <si>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</si>
  <si>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</si>
  <si>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</si>
  <si>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</si>
  <si>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</si>
  <si>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</si>
  <si>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</si>
  <si>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</si>
  <si>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</si>
  <si>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</si>
  <si>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</si>
  <si>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</si>
  <si>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</si>
  <si>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</si>
  <si>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</si>
  <si>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</si>
  <si>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</si>
  <si>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</si>
  <si>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</si>
  <si>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</si>
  <si>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</si>
  <si>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</si>
  <si>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</si>
  <si>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</si>
  <si>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</si>
  <si>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</si>
  <si>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</si>
  <si>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</si>
  <si>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</si>
  <si>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</si>
  <si>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</si>
  <si>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</si>
  <si>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</si>
  <si>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</si>
  <si>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</si>
  <si>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</si>
  <si>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</si>
  <si>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</si>
  <si>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</si>
  <si>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</si>
  <si>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</si>
  <si>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</si>
  <si>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</si>
  <si>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</si>
  <si>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</si>
  <si>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</si>
  <si>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</si>
  <si>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</si>
  <si>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</si>
  <si>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</si>
  <si>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</si>
  <si>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</si>
  <si>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</si>
  <si>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</si>
  <si>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</si>
  <si>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</si>
  <si>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</si>
  <si>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</si>
  <si>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</si>
  <si>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</si>
  <si>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</si>
  <si>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</si>
  <si>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</si>
  <si>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</si>
  <si>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</si>
  <si>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</si>
  <si>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</si>
  <si>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</si>
  <si>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</si>
  <si>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</si>
  <si>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</si>
  <si>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</si>
  <si>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</si>
  <si>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</si>
  <si>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</si>
  <si>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</si>
  <si>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</si>
  <si>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</si>
  <si>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</si>
  <si>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</si>
  <si>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</si>
  <si>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</si>
  <si>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</si>
  <si>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</si>
  <si>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</si>
  <si>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</si>
  <si>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</si>
  <si>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</si>
  <si>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</si>
  <si>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</si>
  <si>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</si>
  <si>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</si>
  <si>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</si>
  <si>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</si>
  <si>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</si>
  <si>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</si>
  <si>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</si>
  <si>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</si>
  <si>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</si>
  <si>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</si>
  <si>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</si>
  <si>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</si>
  <si>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</si>
  <si>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</si>
  <si>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</si>
  <si>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</si>
  <si>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</si>
  <si>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</si>
  <si>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</si>
  <si>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</si>
  <si>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</si>
  <si>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</si>
  <si>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</si>
  <si>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</si>
  <si>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</si>
  <si>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</si>
  <si>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</si>
  <si>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</si>
  <si>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</si>
  <si>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</si>
  <si>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</si>
  <si>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</si>
  <si>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</si>
  <si>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</si>
  <si>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</si>
  <si>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</si>
  <si>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</si>
  <si>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</si>
  <si>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</si>
  <si>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</si>
  <si>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</si>
  <si>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</si>
  <si>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</si>
  <si>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</si>
  <si>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</si>
  <si>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</si>
  <si>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</si>
  <si>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</si>
  <si>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</si>
  <si>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</si>
  <si>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</si>
  <si>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</si>
  <si>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</si>
  <si>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</si>
  <si>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</si>
  <si>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</si>
  <si>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</si>
  <si>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</si>
  <si>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</si>
  <si>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</si>
  <si>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</si>
  <si>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</si>
  <si>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</si>
  <si>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</si>
  <si>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</si>
  <si>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</si>
  <si>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</si>
  <si>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</si>
  <si>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</si>
  <si>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</si>
  <si>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</si>
  <si>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</si>
  <si>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</si>
  <si>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</si>
  <si>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</si>
  <si>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</si>
  <si>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</si>
  <si>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</si>
  <si>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</si>
  <si>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</si>
  <si>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</si>
  <si>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</si>
  <si>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</si>
  <si>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</si>
  <si>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</si>
  <si>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</si>
  <si>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</si>
  <si>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</si>
  <si>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</si>
  <si>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</si>
  <si>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</si>
  <si>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</si>
  <si>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</si>
  <si>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</si>
  <si>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</si>
  <si>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</si>
  <si>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</si>
  <si>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</si>
  <si>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</si>
  <si>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</si>
  <si>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</si>
  <si>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</si>
  <si>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</si>
  <si>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</si>
  <si>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</si>
  <si>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</si>
  <si>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</si>
  <si>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</si>
  <si>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</si>
  <si>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</si>
  <si>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</si>
  <si>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</si>
  <si>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</si>
  <si>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</si>
  <si>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</si>
  <si>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</si>
  <si>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</si>
  <si>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</si>
  <si>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</si>
  <si>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</si>
  <si>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</si>
  <si>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</si>
  <si>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</si>
  <si>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</si>
  <si>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</si>
  <si>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</si>
  <si>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</si>
  <si>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</si>
  <si>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</si>
  <si>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</si>
  <si>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</si>
  <si>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</si>
  <si>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</si>
  <si>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</si>
  <si>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</si>
  <si>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</si>
  <si>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</si>
  <si>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</si>
  <si>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</si>
  <si>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</si>
  <si>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</si>
  <si>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</si>
  <si>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</si>
  <si>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</si>
  <si>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</si>
  <si>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</si>
  <si>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</si>
  <si>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</si>
  <si>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</si>
  <si>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</si>
  <si>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</si>
  <si>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</si>
  <si>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</si>
  <si>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</si>
  <si>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</si>
  <si>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</si>
  <si>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</si>
  <si>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</si>
  <si>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</si>
  <si>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</si>
  <si>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</si>
  <si>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</si>
  <si>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</si>
  <si>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</si>
  <si>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</si>
  <si>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</si>
  <si>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</si>
  <si>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</si>
  <si>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</si>
  <si>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</si>
  <si>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</si>
  <si>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</si>
  <si>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</si>
  <si>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</si>
  <si>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</si>
  <si>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</si>
  <si>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</si>
  <si>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</si>
  <si>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</si>
  <si>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</si>
  <si>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</si>
  <si>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</si>
  <si>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</si>
  <si>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</si>
  <si>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</si>
  <si>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</si>
  <si>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</si>
  <si>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</si>
  <si>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</si>
  <si>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</si>
  <si>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</si>
  <si>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</si>
  <si>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</si>
  <si>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</si>
  <si>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</si>
  <si>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</si>
  <si>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</si>
  <si>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</si>
  <si>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</si>
  <si>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</si>
  <si>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</si>
  <si>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</si>
  <si>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</si>
  <si>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</si>
  <si>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</si>
  <si>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</si>
  <si>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</si>
  <si>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</si>
  <si>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</si>
  <si>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</si>
  <si>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</si>
  <si>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</si>
  <si>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</si>
  <si>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</si>
  <si>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</si>
  <si>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</si>
  <si>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</si>
  <si>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</si>
  <si>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</si>
  <si>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</si>
  <si>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</si>
  <si>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</si>
  <si>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</si>
  <si>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</si>
  <si>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</si>
  <si>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</si>
  <si>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</si>
  <si>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</si>
  <si>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</si>
  <si>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</si>
  <si>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</si>
  <si>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</si>
  <si>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</si>
  <si>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</si>
  <si>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</si>
  <si>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</si>
  <si>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</si>
  <si>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</si>
  <si>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</si>
  <si>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</si>
  <si>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</si>
  <si>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</si>
  <si>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</si>
  <si>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</si>
  <si>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</si>
  <si>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</si>
  <si>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</si>
  <si>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</si>
  <si>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</si>
  <si>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</si>
  <si>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</si>
  <si>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</si>
  <si>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</si>
  <si>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</si>
  <si>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</si>
  <si>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</si>
  <si>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</si>
  <si>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</si>
  <si>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</si>
  <si>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</si>
  <si>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</si>
  <si>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</si>
  <si>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</si>
  <si>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</si>
  <si>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</si>
  <si>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</si>
  <si>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</si>
  <si>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</si>
  <si>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</si>
  <si>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</si>
  <si>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</si>
  <si>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</si>
  <si>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</si>
  <si>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</si>
  <si>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</si>
  <si>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</si>
  <si>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</si>
  <si>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</si>
  <si>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</si>
  <si>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</si>
  <si>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</si>
  <si>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</si>
  <si>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</si>
  <si>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</si>
  <si>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</si>
  <si>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</si>
  <si>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</si>
  <si>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</si>
  <si>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</si>
  <si>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</si>
  <si>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</si>
  <si>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</si>
  <si>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</si>
  <si>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</si>
  <si>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</si>
  <si>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</si>
  <si>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</si>
  <si>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</si>
  <si>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</si>
  <si>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</si>
  <si>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</si>
  <si>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</si>
  <si>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</si>
  <si>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</si>
  <si>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</si>
  <si>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</si>
  <si>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</si>
  <si>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</si>
  <si>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</si>
  <si>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</si>
  <si>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</si>
  <si>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</si>
  <si>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</si>
  <si>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</si>
  <si>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</si>
  <si>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</si>
  <si>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</si>
  <si>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</si>
  <si>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</si>
  <si>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</si>
  <si>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</si>
  <si>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</si>
  <si>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</si>
  <si>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</si>
  <si>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</si>
  <si>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</si>
  <si>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</si>
  <si>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</si>
  <si>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</si>
  <si>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</si>
  <si>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</si>
  <si>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</si>
  <si>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</si>
  <si>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</si>
  <si>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</si>
  <si>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</si>
  <si>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</si>
  <si>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</si>
  <si>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</si>
  <si>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</si>
  <si>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</si>
  <si>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</si>
  <si>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</si>
  <si>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</si>
  <si>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</si>
  <si>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</si>
  <si>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</si>
  <si>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</si>
  <si>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</si>
  <si>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</si>
  <si>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</si>
  <si>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</si>
  <si>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</si>
  <si>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</si>
  <si>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</si>
  <si>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</si>
  <si>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</si>
  <si>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</si>
  <si>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</si>
  <si>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</si>
  <si>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</si>
  <si>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</si>
  <si>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</si>
  <si>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</si>
  <si>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</si>
  <si>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</si>
  <si>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</si>
  <si>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</si>
  <si>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</si>
  <si>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</si>
  <si>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</si>
  <si>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</si>
  <si>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</si>
  <si>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</si>
  <si>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</si>
  <si>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</si>
  <si>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</si>
  <si>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</si>
  <si>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</si>
  <si>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</si>
  <si>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</si>
  <si>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</si>
  <si>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</si>
  <si>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</si>
  <si>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</si>
  <si>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</si>
  <si>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</si>
  <si>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</si>
  <si>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</si>
  <si>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</si>
  <si>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</si>
  <si>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</si>
  <si>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</si>
  <si>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</si>
  <si>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</si>
  <si>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</si>
  <si>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</si>
  <si>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</si>
  <si>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</si>
  <si>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</si>
  <si>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</si>
  <si>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</si>
  <si>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</si>
  <si>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</si>
  <si>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</si>
  <si>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</si>
  <si>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</si>
  <si>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</si>
  <si>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</si>
  <si>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</si>
  <si>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</si>
  <si>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</si>
  <si>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</si>
  <si>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</si>
  <si>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</si>
  <si>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</si>
  <si>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</si>
  <si>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</si>
  <si>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</si>
  <si>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</si>
  <si>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</si>
  <si>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</si>
  <si>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</si>
  <si>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</si>
  <si>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</si>
  <si>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</si>
  <si>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</si>
  <si>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</si>
  <si>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</si>
  <si>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</si>
  <si>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</si>
  <si>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</si>
  <si>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</si>
  <si>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</si>
  <si>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</si>
  <si>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</si>
  <si>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</si>
  <si>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</si>
  <si>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</si>
  <si>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</si>
  <si>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</si>
  <si>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</si>
  <si>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</si>
  <si>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</si>
  <si>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</si>
  <si>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</si>
  <si>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</si>
  <si>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</si>
  <si>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</si>
  <si>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</si>
  <si>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</si>
  <si>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</si>
  <si>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</si>
  <si>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</si>
  <si>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</si>
  <si>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</si>
  <si>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</si>
  <si>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</si>
  <si>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</si>
  <si>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</si>
  <si>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</si>
  <si>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</si>
  <si>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</si>
  <si>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</si>
  <si>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</si>
  <si>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</si>
  <si>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</si>
  <si>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</si>
  <si>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</si>
  <si>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</si>
  <si>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</si>
  <si>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</si>
  <si>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</si>
  <si>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</si>
  <si>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</si>
  <si>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</si>
  <si>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</si>
  <si>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</si>
  <si>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</si>
  <si>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</si>
  <si>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</si>
  <si>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</si>
  <si>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</si>
  <si>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</si>
  <si>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</si>
  <si>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</si>
  <si>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</si>
  <si>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</si>
  <si>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</si>
  <si>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</si>
  <si>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</si>
  <si>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</si>
  <si>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</si>
  <si>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</si>
  <si>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</si>
  <si>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</si>
  <si>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</si>
  <si>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</si>
  <si>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</si>
  <si>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</si>
  <si>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</si>
  <si>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</si>
  <si>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</si>
  <si>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</si>
  <si>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</si>
  <si>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</si>
  <si>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</si>
  <si>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</si>
  <si>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</si>
  <si>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</si>
  <si>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</si>
  <si>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</si>
  <si>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</si>
  <si>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</si>
  <si>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</si>
  <si>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</si>
  <si>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</si>
  <si>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</si>
  <si>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</si>
  <si>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</si>
  <si>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</si>
  <si>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</si>
  <si>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</si>
  <si>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</si>
  <si>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</si>
  <si>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</si>
  <si>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</si>
  <si>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</si>
  <si>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</si>
  <si>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</si>
  <si>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</si>
  <si>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</si>
  <si>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</si>
  <si>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</si>
  <si>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</si>
  <si>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</si>
  <si>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</si>
  <si>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</si>
  <si>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</si>
  <si>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</si>
  <si>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</si>
  <si>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</si>
  <si>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</si>
  <si>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</si>
  <si>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</si>
  <si>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</si>
  <si>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</si>
  <si>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</si>
  <si>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</si>
  <si>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</si>
  <si>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</si>
  <si>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</si>
  <si>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</si>
  <si>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</si>
  <si>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</si>
  <si>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</si>
  <si>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</si>
  <si>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</si>
  <si>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</si>
  <si>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</si>
  <si>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</si>
  <si>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</si>
  <si>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</si>
  <si>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</si>
  <si>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</si>
  <si>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</si>
  <si>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</si>
  <si>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</si>
  <si>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</si>
  <si>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</si>
  <si>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</si>
  <si>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</si>
  <si>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</si>
  <si>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</si>
  <si>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</si>
  <si>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</si>
  <si>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</si>
  <si>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</si>
  <si>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</si>
  <si>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</si>
  <si>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</si>
  <si>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</si>
  <si>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</si>
  <si>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</si>
  <si>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</si>
  <si>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</si>
  <si>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</si>
  <si>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</si>
  <si>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</si>
  <si>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</si>
  <si>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</si>
  <si>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</si>
  <si>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</si>
  <si>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</si>
  <si>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</si>
  <si>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</si>
  <si>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</si>
  <si>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</si>
  <si>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</si>
  <si>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</si>
  <si>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</si>
  <si>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</si>
  <si>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</si>
  <si>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</si>
  <si>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</si>
  <si>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</si>
  <si>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</si>
  <si>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</si>
  <si>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</si>
  <si>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</si>
  <si>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</si>
  <si>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</si>
  <si>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</si>
  <si>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</si>
  <si>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</si>
  <si>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</si>
  <si>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</si>
  <si>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</si>
  <si>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</si>
  <si>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</si>
  <si>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</si>
  <si>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</si>
  <si>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</si>
  <si>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</si>
  <si>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</si>
  <si>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</si>
  <si>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</si>
  <si>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</si>
  <si>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</si>
  <si>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</si>
  <si>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</si>
  <si>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</si>
  <si>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</si>
  <si>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</si>
  <si>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</si>
  <si>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</si>
  <si>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</si>
  <si>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</si>
  <si>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</si>
  <si>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</si>
  <si>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</si>
  <si>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</si>
  <si>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</si>
  <si>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</si>
  <si>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</si>
  <si>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</si>
  <si>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</si>
  <si>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</si>
  <si>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</si>
  <si>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</si>
  <si>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</si>
  <si>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</si>
  <si>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</si>
  <si>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</si>
  <si>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</si>
  <si>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</si>
  <si>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</si>
  <si>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</si>
  <si>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</si>
  <si>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</si>
  <si>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</si>
  <si>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</si>
  <si>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</si>
  <si>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</si>
  <si>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</si>
  <si>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</si>
  <si>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</si>
  <si>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</si>
  <si>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</si>
  <si>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</si>
  <si>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</si>
  <si>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</si>
  <si>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</si>
  <si>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</si>
  <si>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</si>
  <si>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</si>
  <si>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</si>
  <si>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</si>
  <si>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</si>
  <si>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</si>
  <si>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</si>
  <si>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</si>
  <si>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</si>
  <si>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</si>
  <si>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</si>
  <si>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</si>
  <si>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</si>
  <si>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</si>
  <si>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</si>
  <si>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</si>
  <si>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</si>
  <si>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</si>
  <si>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</si>
  <si>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</si>
  <si>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</si>
  <si>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</si>
  <si>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</si>
  <si>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</si>
  <si>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</si>
  <si>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</si>
  <si>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</si>
  <si>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</si>
  <si>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</si>
  <si>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</si>
  <si>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</si>
  <si>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</si>
  <si>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</si>
  <si>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</si>
  <si>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</si>
  <si>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</si>
  <si>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</si>
  <si>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</si>
  <si>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</si>
  <si>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</si>
  <si>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</si>
  <si>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</si>
  <si>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</si>
  <si>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</si>
  <si>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</si>
  <si>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</si>
  <si>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</si>
  <si>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</si>
  <si>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</si>
  <si>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</si>
  <si>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</si>
  <si>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</si>
  <si>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</si>
  <si>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</si>
  <si>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</si>
  <si>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</si>
  <si>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</si>
  <si>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</si>
  <si>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</si>
  <si>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</si>
  <si>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</si>
  <si>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</si>
  <si>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</si>
  <si>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</si>
  <si>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</si>
  <si>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</si>
  <si>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</si>
  <si>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</si>
  <si>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</si>
  <si>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</si>
  <si>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</si>
  <si>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</si>
  <si>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</si>
  <si>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</si>
  <si>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</si>
  <si>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</si>
  <si>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</si>
  <si>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</si>
  <si>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</si>
  <si>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</si>
  <si>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</si>
  <si>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</si>
  <si>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</si>
  <si>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</si>
  <si>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</si>
  <si>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</si>
  <si>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</si>
  <si>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</si>
  <si>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</si>
  <si>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</si>
  <si>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</si>
  <si>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</si>
  <si>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</si>
  <si>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</si>
  <si>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</si>
  <si>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</si>
  <si>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</si>
  <si>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</si>
  <si>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</si>
  <si>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</si>
  <si>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</si>
  <si>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</si>
  <si>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</si>
  <si>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</si>
  <si>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</si>
  <si>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</si>
  <si>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</si>
  <si>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</si>
  <si>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</si>
  <si>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</si>
  <si>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</si>
  <si>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</si>
  <si>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</si>
  <si>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</si>
  <si>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</si>
  <si>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</si>
  <si>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</si>
  <si>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</si>
  <si>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</si>
  <si>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</si>
  <si>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</si>
  <si>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</si>
  <si>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</si>
  <si>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</si>
  <si>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</si>
  <si>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</si>
  <si>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</si>
  <si>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</si>
  <si>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</si>
  <si>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</si>
  <si>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</si>
  <si>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</si>
  <si>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</si>
  <si>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</si>
  <si>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</si>
  <si>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</si>
  <si>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</si>
  <si>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</si>
  <si>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</si>
  <si>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</si>
  <si>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</si>
  <si>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</si>
  <si>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</si>
  <si>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</si>
  <si>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</si>
  <si>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</si>
  <si>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</si>
  <si>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</si>
  <si>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</si>
  <si>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</si>
  <si>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</si>
  <si>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</si>
  <si>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</si>
  <si>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</si>
  <si>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</si>
  <si>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</si>
  <si>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</si>
  <si>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</si>
  <si>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</si>
  <si>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</si>
  <si>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</si>
  <si>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</si>
  <si>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</si>
  <si>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</si>
  <si>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</si>
  <si>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</si>
  <si>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</si>
  <si>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</si>
  <si>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</si>
  <si>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</si>
  <si>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</si>
  <si>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</si>
  <si>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</si>
  <si>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</si>
  <si>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</si>
  <si>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</si>
  <si>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</si>
  <si>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</si>
  <si>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</si>
  <si>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</si>
  <si>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</si>
  <si>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</si>
  <si>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</si>
  <si>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</si>
  <si>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</si>
  <si>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</si>
  <si>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</si>
  <si>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</si>
  <si>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</si>
  <si>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</si>
  <si>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</si>
  <si>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</si>
  <si>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</si>
  <si>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</si>
  <si>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</si>
  <si>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</si>
  <si>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</si>
  <si>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</si>
  <si>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</si>
  <si>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</si>
  <si>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</si>
  <si>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</si>
  <si>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</si>
  <si>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</si>
  <si>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</si>
  <si>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</si>
  <si>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</si>
  <si>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</si>
  <si>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</si>
  <si>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</si>
  <si>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</si>
  <si>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</si>
  <si>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</si>
  <si>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</si>
  <si>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</si>
  <si>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</si>
  <si>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</si>
  <si>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</si>
  <si>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</si>
  <si>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</si>
  <si>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</si>
  <si>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</si>
  <si>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</si>
  <si>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</si>
  <si>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</si>
  <si>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</si>
  <si>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</si>
  <si>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</si>
  <si>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</si>
  <si>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</si>
  <si>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</si>
  <si>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</si>
  <si>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</si>
  <si>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</si>
  <si>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</si>
  <si>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</si>
  <si>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</si>
  <si>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</si>
  <si>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</si>
  <si>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</si>
  <si>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</si>
  <si>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</si>
  <si>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</si>
  <si>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</si>
  <si>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</si>
  <si>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</si>
  <si>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</si>
  <si>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</si>
  <si>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</si>
  <si>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</si>
  <si>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</si>
  <si>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</si>
  <si>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</si>
  <si>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</si>
  <si>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</si>
  <si>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</si>
  <si>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</si>
  <si>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</si>
  <si>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</si>
  <si>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</si>
  <si>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</si>
  <si>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</si>
  <si>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</si>
  <si>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</si>
  <si>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</si>
  <si>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</si>
  <si>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</si>
  <si>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</si>
  <si>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</si>
  <si>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</si>
  <si>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</si>
  <si>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</si>
  <si>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</si>
  <si>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</si>
  <si>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</si>
  <si>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</si>
  <si>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</si>
  <si>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</si>
  <si>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</si>
  <si>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</si>
  <si>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</si>
  <si>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</si>
  <si>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</si>
  <si>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</si>
  <si>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</si>
  <si>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</si>
  <si>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</si>
  <si>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</si>
  <si>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</si>
  <si>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</si>
  <si>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</si>
  <si>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</si>
  <si>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</si>
  <si>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</si>
  <si>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</si>
  <si>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</si>
  <si>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</si>
  <si>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</si>
  <si>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</si>
  <si>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</si>
  <si>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</si>
  <si>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</si>
  <si>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</si>
  <si>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</si>
  <si>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</si>
  <si>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</si>
  <si>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</si>
  <si>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</si>
  <si>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</si>
  <si>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</si>
  <si>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</si>
  <si>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</si>
  <si>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</si>
  <si>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</si>
  <si>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</si>
  <si>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</si>
  <si>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</si>
  <si>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</si>
  <si>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</si>
  <si>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</si>
  <si>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</si>
  <si>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</si>
  <si>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</si>
  <si>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</si>
  <si>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</si>
  <si>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</si>
  <si>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</si>
  <si>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</si>
  <si>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</si>
  <si>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</si>
  <si>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</si>
  <si>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</si>
  <si>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</si>
  <si>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</si>
  <si>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</si>
  <si>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</si>
  <si>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</si>
  <si>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</si>
  <si>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</si>
  <si>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</si>
  <si>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</si>
  <si>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</si>
  <si>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</si>
  <si>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</si>
  <si>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</si>
  <si>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</si>
  <si>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</si>
  <si>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</si>
  <si>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</si>
  <si>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</si>
  <si>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</si>
  <si>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</si>
  <si>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</si>
  <si>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</si>
  <si>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</si>
  <si>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</si>
  <si>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</si>
  <si>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</si>
  <si>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</si>
  <si>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</si>
  <si>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</si>
  <si>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</si>
  <si>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</si>
  <si>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</si>
  <si>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</si>
  <si>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</si>
  <si>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</si>
  <si>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</si>
  <si>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</si>
  <si>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</si>
  <si>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</si>
  <si>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</si>
  <si>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</si>
  <si>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</si>
  <si>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</si>
  <si>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</si>
  <si>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</si>
  <si>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</si>
  <si>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</si>
  <si>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</si>
  <si>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</si>
  <si>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</si>
  <si>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</si>
  <si>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</si>
  <si>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</si>
  <si>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</si>
  <si>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</si>
  <si>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</si>
  <si>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</si>
  <si>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</si>
  <si>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</si>
  <si>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</si>
  <si>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</si>
  <si>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</si>
  <si>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</si>
  <si>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</si>
  <si>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</si>
  <si>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</si>
  <si>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</si>
  <si>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</si>
  <si>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</si>
  <si>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</si>
  <si>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</si>
  <si>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</si>
  <si>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</si>
  <si>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</si>
  <si>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</si>
  <si>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</si>
  <si>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</si>
  <si>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</si>
  <si>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</si>
  <si>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</si>
  <si>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</si>
  <si>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</si>
  <si>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</si>
  <si>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</si>
  <si>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</si>
  <si>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</si>
  <si>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</si>
  <si>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</si>
  <si>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</si>
  <si>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</si>
  <si>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</si>
  <si>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</si>
  <si>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</si>
  <si>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</si>
  <si>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</si>
  <si>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</si>
  <si>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</si>
  <si>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</si>
  <si>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</si>
  <si>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</si>
  <si>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</si>
  <si>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</si>
  <si>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</si>
  <si>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</si>
  <si>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</si>
  <si>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</si>
  <si>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</si>
  <si>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</si>
  <si>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</si>
  <si>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</si>
  <si>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</si>
  <si>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</si>
  <si>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</si>
  <si>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</si>
  <si>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</si>
  <si>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</si>
  <si>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</si>
  <si>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</si>
  <si>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</si>
  <si>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</si>
  <si>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</si>
  <si>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</si>
  <si>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</si>
  <si>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</si>
  <si>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</si>
  <si>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</si>
  <si>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</si>
  <si>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</si>
  <si>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</si>
  <si>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</si>
  <si>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</si>
  <si>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</si>
  <si>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</si>
  <si>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</si>
  <si>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</si>
  <si>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</si>
  <si>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</si>
  <si>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</si>
  <si>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</si>
  <si>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</si>
  <si>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</si>
  <si>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</si>
  <si>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</si>
  <si>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</si>
  <si>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</si>
  <si>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</si>
  <si>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</si>
  <si>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</si>
  <si>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</si>
  <si>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</si>
  <si>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</si>
  <si>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</si>
  <si>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</si>
  <si>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</si>
  <si>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</si>
  <si>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</si>
  <si>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</si>
  <si>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</si>
  <si>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</si>
  <si>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</si>
  <si>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</si>
  <si>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</si>
  <si>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</si>
  <si>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</si>
  <si>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</si>
  <si>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</si>
  <si>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</si>
  <si>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</si>
  <si>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</si>
  <si>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</si>
  <si>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</si>
  <si>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</si>
  <si>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</si>
  <si>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</si>
  <si>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</si>
  <si>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</si>
  <si>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</si>
  <si>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</si>
  <si>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</si>
  <si>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</si>
  <si>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</si>
  <si>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</si>
  <si>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</si>
  <si>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</si>
  <si>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</si>
  <si>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</si>
  <si>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</si>
  <si>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</si>
  <si>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</si>
  <si>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</si>
  <si>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</si>
  <si>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</si>
  <si>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</si>
  <si>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</si>
  <si>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</si>
  <si>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</si>
  <si>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</si>
  <si>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</si>
  <si>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</si>
  <si>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</si>
  <si>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</si>
  <si>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</si>
  <si>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</si>
  <si>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</si>
  <si>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</si>
  <si>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</si>
  <si>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</si>
  <si>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</si>
  <si>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</si>
  <si>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</si>
  <si>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</si>
  <si>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</si>
  <si>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</si>
  <si>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</si>
  <si>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</si>
  <si>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</si>
  <si>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</si>
  <si>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</si>
  <si>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</si>
  <si>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</si>
  <si>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</si>
  <si>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</si>
  <si>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</si>
  <si>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</si>
  <si>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</si>
  <si>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</si>
  <si>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</si>
  <si>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</si>
  <si>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</si>
  <si>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</si>
  <si>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</si>
  <si>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</si>
  <si>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</si>
  <si>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</si>
  <si>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</si>
  <si>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</si>
  <si>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</si>
  <si>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</si>
  <si>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</si>
  <si>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</si>
  <si>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</si>
  <si>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</si>
  <si>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</si>
  <si>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</si>
  <si>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</si>
  <si>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</si>
  <si>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</si>
  <si>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</si>
  <si>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</si>
  <si>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</si>
  <si>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</si>
  <si>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</si>
  <si>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</si>
  <si>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</si>
  <si>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</si>
  <si>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</si>
  <si>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</si>
  <si>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</si>
  <si>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</si>
  <si>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</si>
  <si>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</si>
  <si>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</si>
  <si>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</si>
  <si>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</si>
  <si>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</si>
  <si>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</si>
  <si>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</si>
  <si>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</si>
  <si>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</si>
  <si>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</si>
  <si>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</si>
  <si>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</si>
  <si>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</si>
  <si>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</si>
  <si>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</si>
  <si>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</si>
  <si>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</si>
  <si>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</si>
  <si>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</si>
  <si>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</si>
  <si>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</si>
  <si>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</si>
  <si>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</si>
  <si>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</si>
  <si>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</si>
  <si>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</si>
  <si>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</si>
  <si>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</si>
  <si>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</si>
  <si>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</si>
  <si>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</si>
  <si>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</si>
  <si>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</si>
  <si>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</si>
  <si>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</si>
  <si>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</si>
  <si>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</si>
  <si>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</si>
  <si>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</si>
  <si>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</si>
  <si>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</si>
  <si>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</si>
  <si>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</si>
  <si>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</si>
  <si>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</si>
  <si>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</si>
  <si>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</si>
  <si>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</si>
  <si>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</si>
  <si>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</si>
  <si>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</si>
  <si>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</si>
  <si>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</si>
  <si>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</si>
  <si>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</si>
  <si>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</si>
  <si>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</si>
  <si>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</si>
  <si>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</si>
  <si>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</si>
  <si>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</si>
  <si>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</si>
  <si>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</si>
  <si>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</si>
  <si>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</si>
  <si>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</si>
  <si>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</si>
  <si>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</si>
  <si>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</si>
  <si>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</si>
  <si>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</si>
  <si>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</si>
  <si>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</si>
  <si>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</si>
  <si>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</si>
  <si>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</si>
  <si>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</si>
  <si>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</si>
  <si>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</si>
  <si>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</si>
  <si>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</si>
  <si>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</si>
  <si>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</si>
  <si>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</si>
  <si>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</si>
  <si>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</si>
  <si>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</si>
  <si>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</si>
  <si>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</si>
  <si>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</si>
  <si>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</si>
  <si>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</si>
  <si>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</si>
  <si>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</si>
  <si>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</si>
  <si>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</si>
  <si>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</si>
  <si>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</si>
  <si>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</si>
  <si>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</si>
  <si>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</si>
  <si>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</si>
  <si>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</si>
  <si>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</si>
  <si>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</si>
  <si>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</si>
  <si>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</si>
  <si>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</si>
  <si>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</si>
  <si>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</si>
  <si>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</si>
  <si>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</si>
  <si>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</si>
  <si>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</si>
  <si>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</si>
  <si>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</si>
  <si>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</si>
  <si>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</si>
  <si>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</si>
  <si>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</si>
  <si>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</si>
  <si>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</si>
  <si>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</si>
  <si>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</si>
  <si>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</si>
  <si>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</si>
  <si>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</si>
  <si>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</si>
  <si>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</si>
  <si>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</si>
  <si>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</si>
  <si>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</si>
  <si>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</si>
  <si>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</si>
  <si>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</si>
  <si>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</si>
  <si>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</si>
  <si>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</si>
  <si>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</si>
  <si>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</si>
  <si>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</si>
  <si>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</si>
  <si>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</si>
  <si>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</si>
  <si>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</si>
  <si>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</si>
  <si>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</si>
  <si>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</si>
  <si>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</si>
  <si>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</si>
  <si>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</si>
  <si>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</si>
  <si>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</si>
  <si>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</si>
  <si>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</si>
  <si>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</si>
  <si>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</si>
  <si>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</si>
  <si>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</si>
  <si>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</si>
  <si>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</si>
  <si>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</si>
  <si>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</si>
  <si>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</si>
  <si>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</si>
  <si>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</si>
  <si>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</si>
  <si>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</si>
  <si>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</si>
  <si>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</si>
  <si>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</si>
  <si>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</si>
  <si>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</si>
  <si>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</si>
  <si>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</si>
  <si>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</si>
  <si>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</si>
  <si>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</si>
  <si>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</si>
  <si>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</si>
  <si>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</si>
  <si>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</si>
  <si>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</si>
  <si>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</si>
  <si>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</si>
  <si>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</si>
  <si>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</si>
  <si>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</si>
  <si>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</si>
  <si>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</si>
  <si>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</si>
  <si>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</si>
  <si>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</si>
  <si>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</si>
  <si>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</si>
  <si>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</si>
  <si>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</si>
  <si>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</si>
  <si>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</si>
  <si>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</si>
  <si>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</si>
  <si>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</si>
  <si>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</si>
  <si>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</si>
  <si>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</si>
  <si>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</si>
  <si>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</si>
  <si>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</si>
  <si>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</si>
  <si>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</si>
  <si>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</si>
  <si>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</si>
  <si>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</si>
  <si>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</si>
  <si>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</si>
  <si>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</si>
  <si>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</si>
  <si>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</si>
  <si>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</si>
  <si>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</si>
  <si>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</si>
  <si>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</si>
  <si>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</si>
  <si>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</si>
  <si>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</si>
  <si>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</si>
  <si>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</si>
  <si>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</si>
  <si>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</si>
  <si>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</si>
  <si>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</si>
  <si>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</si>
  <si>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</si>
  <si>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</si>
  <si>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</si>
  <si>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</si>
  <si>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</si>
  <si>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</si>
  <si>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</si>
  <si>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</si>
  <si>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</si>
  <si>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</si>
  <si>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</si>
  <si>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</si>
  <si>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</si>
  <si>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</si>
  <si>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</si>
  <si>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</si>
  <si>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</si>
  <si>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</si>
  <si>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</si>
  <si>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</si>
  <si>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</si>
  <si>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</si>
  <si>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</si>
  <si>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</si>
  <si>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</si>
  <si>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</si>
  <si>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</si>
  <si>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</si>
  <si>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</si>
  <si>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</si>
  <si>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</si>
  <si>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</si>
  <si>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</si>
  <si>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</si>
  <si>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</si>
  <si>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</si>
  <si>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</si>
  <si>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</si>
  <si>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</si>
  <si>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</si>
  <si>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</si>
  <si>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</si>
  <si>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</si>
  <si>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</si>
  <si>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</si>
  <si>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</si>
  <si>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</si>
  <si>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</si>
  <si>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</si>
  <si>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</si>
  <si>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</si>
  <si>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</si>
  <si>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</si>
  <si>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</si>
  <si>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</si>
  <si>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</si>
  <si>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</si>
  <si>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</si>
  <si>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</si>
  <si>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</si>
  <si>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</si>
  <si>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</si>
  <si>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</si>
  <si>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</si>
  <si>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</si>
  <si>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</si>
  <si>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</si>
  <si>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</si>
  <si>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</si>
  <si>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</si>
  <si>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</si>
  <si>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</si>
  <si>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</si>
  <si>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</si>
  <si>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</si>
  <si>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</si>
  <si>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</si>
  <si>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</si>
  <si>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</si>
  <si>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</si>
  <si>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</si>
  <si>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</si>
  <si>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</si>
  <si>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</si>
  <si>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</si>
  <si>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</si>
  <si>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</si>
  <si>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</si>
  <si>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</si>
  <si>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</si>
  <si>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</si>
  <si>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</si>
  <si>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</si>
  <si>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</si>
  <si>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</si>
  <si>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</si>
  <si>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</si>
  <si>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</si>
  <si>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</si>
  <si>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</si>
  <si>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</si>
  <si>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</si>
  <si>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</si>
  <si>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</si>
  <si>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</si>
  <si>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</si>
  <si>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</si>
  <si>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</si>
  <si>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</si>
  <si>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</si>
  <si>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</si>
  <si>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</si>
  <si>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</si>
  <si>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</si>
  <si>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</si>
  <si>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</si>
  <si>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</si>
  <si>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</si>
  <si>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</si>
  <si>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</si>
  <si>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</si>
  <si>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</si>
  <si>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</si>
  <si>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</si>
  <si>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</si>
  <si>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</si>
  <si>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</si>
  <si>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</si>
  <si>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</si>
  <si>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</si>
  <si>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</si>
  <si>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</si>
  <si>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</si>
  <si>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</si>
  <si>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</si>
  <si>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</si>
  <si>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</si>
  <si>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</si>
  <si>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</si>
  <si>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</si>
  <si>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</si>
  <si>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</si>
  <si>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</si>
  <si>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</si>
  <si>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</si>
  <si>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</si>
  <si>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</si>
  <si>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</si>
  <si>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</si>
  <si>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</si>
  <si>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</si>
  <si>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</si>
  <si>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</si>
  <si>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</si>
  <si>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</si>
  <si>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</si>
  <si>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</si>
  <si>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</si>
  <si>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</si>
  <si>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</si>
  <si>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</si>
  <si>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</si>
  <si>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</si>
  <si>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</si>
  <si>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</si>
  <si>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</si>
  <si>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</si>
  <si>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</si>
  <si>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</si>
  <si>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</si>
  <si>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</si>
  <si>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</si>
  <si>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</si>
  <si>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</si>
  <si>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</si>
  <si>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</si>
  <si>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</si>
  <si>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</si>
  <si>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</si>
  <si>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</si>
  <si>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</si>
  <si>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</si>
  <si>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</si>
  <si>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</si>
  <si>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</si>
  <si>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</si>
  <si>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</si>
  <si>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</si>
  <si>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</si>
  <si>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</si>
  <si>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</si>
  <si>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</si>
  <si>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</si>
  <si>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</si>
  <si>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</si>
  <si>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</si>
  <si>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</si>
  <si>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</si>
  <si>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</si>
  <si>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</si>
  <si>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</si>
  <si>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</si>
  <si>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</si>
  <si>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</si>
  <si>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</si>
  <si>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</si>
  <si>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</si>
  <si>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</si>
  <si>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</si>
  <si>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</si>
  <si>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</si>
  <si>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</si>
  <si>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</si>
  <si>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</si>
  <si>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</si>
  <si>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</si>
  <si>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</si>
  <si>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</si>
  <si>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</si>
  <si>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</si>
  <si>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</si>
  <si>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</si>
  <si>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</si>
  <si>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</si>
  <si>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</si>
  <si>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</si>
  <si>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</si>
  <si>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</si>
  <si>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</si>
  <si>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</si>
  <si>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</si>
  <si>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</si>
  <si>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</si>
  <si>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</si>
  <si>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</si>
  <si>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</si>
  <si>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</si>
  <si>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</si>
  <si>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</si>
  <si>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</si>
  <si>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</si>
  <si>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</si>
  <si>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</si>
  <si>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</si>
  <si>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</si>
  <si>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</si>
  <si>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</si>
  <si>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</si>
  <si>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</si>
  <si>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</si>
  <si>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</si>
  <si>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</si>
  <si>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</si>
  <si>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</si>
  <si>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</si>
  <si>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</si>
  <si>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</si>
  <si>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</si>
  <si>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</si>
  <si>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</si>
  <si>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</si>
  <si>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</si>
  <si>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</si>
  <si>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</si>
  <si>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</si>
  <si>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</si>
  <si>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</si>
  <si>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</si>
  <si>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</si>
  <si>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</si>
  <si>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</si>
  <si>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</si>
  <si>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</si>
  <si>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</si>
  <si>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</si>
  <si>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</si>
  <si>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</si>
  <si>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</si>
  <si>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</si>
  <si>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</si>
  <si>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</si>
  <si>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</si>
  <si>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</si>
  <si>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</si>
  <si>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</si>
  <si>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</si>
  <si>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</si>
  <si>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</si>
  <si>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</si>
  <si>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</si>
  <si>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</si>
  <si>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</si>
  <si>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</si>
  <si>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</si>
  <si>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</si>
  <si>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</si>
  <si>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</si>
  <si>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</si>
  <si>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</si>
  <si>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</si>
  <si>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</si>
  <si>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</si>
  <si>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</si>
  <si>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</si>
  <si>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</si>
  <si>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</si>
  <si>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</si>
  <si>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</si>
  <si>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</si>
  <si>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</si>
  <si>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</si>
  <si>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</si>
  <si>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</si>
  <si>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</si>
  <si>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</si>
  <si>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</si>
  <si>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</si>
  <si>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</si>
  <si>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</si>
  <si>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</si>
  <si>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</si>
  <si>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</si>
  <si>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</si>
  <si>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</si>
  <si>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</si>
  <si>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</si>
  <si>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</si>
  <si>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</si>
  <si>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</si>
  <si>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</si>
  <si>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</si>
  <si>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</si>
  <si>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</si>
  <si>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</si>
  <si>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</si>
  <si>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</si>
  <si>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</si>
  <si>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</si>
  <si>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</si>
  <si>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</si>
  <si>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</si>
  <si>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</si>
  <si>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</si>
  <si>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</si>
  <si>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</si>
  <si>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</si>
  <si>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</si>
  <si>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</si>
  <si>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</si>
  <si>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</si>
  <si>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</si>
  <si>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</si>
  <si>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</si>
  <si>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</si>
  <si>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</si>
  <si>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</si>
  <si>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</si>
  <si>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</si>
  <si>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</si>
  <si>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</si>
  <si>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</si>
  <si>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</si>
  <si>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</si>
  <si>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</si>
  <si>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</si>
  <si>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</si>
  <si>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</si>
  <si>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</si>
  <si>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</si>
  <si>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</si>
  <si>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</si>
  <si>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</si>
  <si>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</si>
  <si>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</si>
  <si>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</si>
  <si>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</si>
  <si>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</si>
  <si>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</si>
  <si>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</si>
  <si>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</si>
  <si>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</si>
  <si>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</si>
  <si>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</si>
  <si>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</si>
  <si>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</si>
  <si>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</si>
  <si>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</si>
  <si>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</si>
  <si>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</si>
  <si>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</si>
  <si>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</si>
  <si>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</si>
  <si>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</si>
  <si>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</si>
  <si>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</si>
  <si>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</si>
  <si>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</si>
  <si>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</si>
  <si>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</si>
  <si>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</si>
  <si>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</si>
  <si>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</si>
  <si>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</si>
  <si>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</si>
  <si>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</si>
  <si>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</si>
  <si>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</si>
  <si>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</si>
  <si>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</si>
  <si>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</si>
  <si>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</si>
  <si>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</si>
  <si>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</si>
  <si>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</si>
  <si>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</si>
  <si>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</si>
  <si>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</si>
  <si>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</si>
  <si>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</si>
  <si>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</si>
  <si>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</si>
  <si>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</si>
  <si>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</si>
  <si>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</si>
  <si>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</si>
  <si>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</si>
  <si>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</si>
  <si>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</si>
  <si>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</si>
  <si>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</si>
  <si>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</si>
  <si>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</si>
  <si>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</si>
  <si>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</si>
  <si>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</si>
  <si>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</si>
  <si>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</si>
  <si>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</si>
  <si>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</si>
  <si>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</si>
  <si>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</si>
  <si>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</si>
  <si>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</si>
  <si>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</si>
  <si>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</si>
  <si>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</si>
  <si>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</si>
  <si>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</si>
  <si>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</si>
  <si>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</si>
  <si>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</si>
  <si>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</si>
  <si>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</si>
  <si>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</si>
  <si>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</si>
  <si>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</si>
  <si>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</si>
  <si>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</si>
  <si>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</si>
  <si>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</si>
  <si>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</si>
  <si>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</si>
  <si>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</si>
  <si>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</si>
  <si>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</si>
  <si>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</si>
  <si>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</si>
  <si>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</si>
  <si>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</si>
  <si>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</si>
  <si>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</si>
  <si>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</si>
  <si>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</si>
  <si>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</si>
  <si>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</si>
  <si>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</si>
  <si>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</si>
  <si>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</si>
  <si>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</si>
  <si>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</si>
  <si>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</si>
  <si>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</si>
  <si>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</si>
  <si>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</si>
  <si>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</si>
  <si>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</si>
  <si>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</si>
  <si>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</si>
  <si>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</si>
  <si>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</si>
  <si>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</si>
  <si>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</si>
  <si>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</si>
  <si>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</si>
  <si>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</si>
  <si>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</si>
  <si>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</si>
  <si>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</si>
  <si>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</si>
  <si>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</si>
  <si>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</si>
  <si>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</si>
  <si>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</si>
  <si>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</si>
  <si>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</si>
  <si>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</si>
  <si>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</si>
  <si>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</si>
  <si>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</si>
  <si>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</si>
  <si>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</si>
  <si>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</si>
  <si>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</si>
  <si>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</si>
  <si>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</si>
  <si>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</si>
  <si>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</si>
  <si>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</si>
  <si>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</si>
  <si>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</si>
  <si>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</si>
  <si>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</si>
  <si>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</si>
  <si>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</si>
  <si>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</si>
  <si>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</si>
  <si>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</si>
  <si>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</si>
  <si>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</si>
  <si>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</si>
  <si>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</si>
  <si>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</si>
  <si>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</si>
  <si>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</si>
  <si>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</si>
  <si>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</si>
  <si>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</si>
  <si>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</si>
  <si>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</si>
  <si>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</si>
  <si>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</si>
  <si>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</si>
  <si>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</si>
  <si>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</si>
  <si>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</si>
  <si>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</si>
  <si>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</si>
  <si>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</si>
  <si>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</si>
  <si>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</si>
  <si>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</si>
  <si>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</si>
  <si>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</si>
  <si>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</si>
  <si>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</si>
  <si>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</si>
  <si>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</si>
  <si>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</si>
  <si>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</si>
  <si>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</si>
  <si>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</si>
  <si>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</si>
  <si>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</si>
  <si>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</si>
  <si>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</si>
  <si>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</si>
  <si>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</si>
  <si>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</si>
  <si>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</si>
  <si>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</si>
  <si>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</si>
  <si>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</si>
  <si>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</si>
  <si>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</si>
  <si>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</si>
  <si>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</si>
  <si>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</si>
  <si>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</si>
  <si>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</si>
  <si>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</si>
  <si>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</si>
  <si>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</si>
  <si>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</si>
  <si>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</si>
  <si>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</si>
  <si>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</si>
  <si>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</si>
  <si>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</si>
  <si>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</si>
  <si>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</si>
  <si>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</si>
  <si>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</si>
  <si>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</si>
  <si>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</si>
  <si>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</si>
  <si>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</si>
  <si>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</si>
  <si>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</si>
  <si>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</si>
  <si>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</si>
  <si>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</si>
  <si>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</si>
  <si>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</si>
  <si>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</si>
  <si>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</si>
  <si>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</si>
  <si>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</si>
  <si>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</si>
  <si>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</si>
  <si>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</si>
  <si>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</si>
  <si>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</si>
  <si>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</si>
  <si>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</si>
  <si>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</si>
  <si>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</si>
  <si>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</si>
  <si>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</si>
  <si>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</si>
  <si>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</si>
  <si>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</si>
  <si>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</si>
  <si>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</si>
  <si>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</si>
  <si>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</si>
  <si>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</si>
  <si>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</si>
  <si>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</si>
  <si>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</si>
  <si>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</si>
  <si>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</si>
  <si>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</si>
  <si>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</si>
  <si>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</si>
  <si>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</si>
  <si>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</si>
  <si>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</si>
  <si>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</si>
  <si>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</si>
  <si>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</si>
  <si>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</si>
  <si>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</si>
  <si>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</si>
  <si>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</si>
  <si>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</si>
  <si>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</si>
  <si>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</si>
  <si>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</si>
  <si>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</si>
  <si>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</si>
  <si>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</si>
  <si>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</si>
  <si>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</si>
  <si>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</si>
  <si>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</si>
  <si>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</si>
  <si>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</si>
  <si>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</si>
  <si>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</si>
  <si>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</si>
  <si>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</si>
  <si>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</si>
  <si>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</si>
  <si>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</si>
  <si>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</si>
  <si>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</si>
  <si>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</si>
  <si>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</si>
  <si>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</si>
  <si>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</si>
  <si>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</si>
  <si>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</si>
  <si>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</si>
  <si>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</si>
  <si>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</si>
  <si>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</si>
  <si>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</si>
  <si>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</si>
  <si>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</si>
  <si>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</si>
  <si>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</si>
  <si>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</si>
  <si>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</si>
  <si>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</si>
  <si>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</si>
  <si>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</si>
  <si>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</si>
  <si>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</si>
  <si>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</si>
  <si>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</si>
  <si>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</si>
  <si>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</si>
  <si>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</si>
  <si>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</si>
  <si>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</si>
  <si>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</si>
  <si>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</si>
  <si>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</si>
  <si>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</si>
  <si>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</si>
  <si>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</si>
  <si>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</si>
  <si>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</si>
  <si>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</si>
  <si>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</si>
  <si>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</si>
  <si>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</si>
  <si>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</si>
  <si>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</si>
  <si>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</si>
  <si>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</si>
  <si>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</si>
  <si>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</si>
  <si>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</si>
  <si>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</si>
  <si>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</si>
  <si>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</si>
  <si>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</si>
  <si>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</si>
  <si>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</si>
  <si>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</si>
  <si>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</si>
  <si>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</si>
  <si>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</si>
  <si>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</si>
  <si>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</si>
  <si>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</si>
  <si>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</si>
  <si>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</si>
  <si>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</si>
  <si>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</si>
  <si>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</si>
  <si>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</si>
  <si>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</si>
  <si>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</si>
  <si>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</si>
  <si>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</si>
  <si>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</si>
  <si>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</si>
  <si>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</si>
  <si>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</si>
  <si>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</si>
  <si>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</si>
  <si>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</si>
  <si>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</si>
  <si>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</si>
  <si>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</si>
  <si>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</si>
  <si>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</si>
  <si>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</si>
  <si>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</si>
  <si>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</si>
  <si>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</si>
  <si>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</si>
  <si>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</si>
  <si>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</si>
  <si>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</si>
  <si>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</si>
  <si>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</si>
  <si>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</si>
  <si>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</si>
  <si>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</si>
  <si>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</si>
  <si>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</si>
  <si>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</si>
  <si>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</si>
  <si>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</si>
  <si>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</si>
  <si>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</si>
  <si>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</si>
  <si>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</si>
  <si>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</si>
  <si>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</si>
  <si>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</si>
  <si>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</si>
  <si>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</si>
  <si>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</si>
  <si>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</si>
  <si>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</si>
  <si>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</si>
  <si>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</si>
  <si>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</si>
  <si>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</si>
  <si>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</si>
  <si>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</si>
  <si>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</si>
  <si>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</si>
  <si>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</si>
  <si>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</si>
  <si>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</si>
  <si>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</si>
  <si>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</si>
  <si>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</si>
  <si>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</si>
  <si>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</si>
  <si>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</si>
  <si>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</si>
  <si>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</si>
  <si>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</si>
  <si>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</si>
  <si>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</si>
  <si>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</si>
  <si>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</si>
  <si>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</si>
  <si>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</si>
  <si>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</si>
  <si>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</si>
  <si>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</si>
  <si>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</si>
  <si>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</si>
  <si>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</si>
  <si>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</si>
  <si>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</si>
  <si>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</si>
  <si>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</si>
  <si>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</si>
  <si>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</si>
  <si>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</si>
  <si>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</si>
  <si>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</si>
  <si>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</si>
  <si>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</si>
  <si>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</si>
  <si>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</si>
  <si>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</si>
  <si>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</si>
  <si>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</si>
  <si>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</si>
  <si>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</si>
  <si>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</si>
  <si>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</si>
  <si>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</si>
  <si>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</si>
  <si>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</si>
  <si>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</si>
  <si>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</si>
  <si>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</si>
  <si>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</si>
  <si>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</si>
  <si>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</si>
  <si>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</si>
  <si>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</si>
  <si>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</si>
  <si>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</si>
  <si>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</si>
  <si>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</si>
  <si>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</si>
  <si>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</si>
  <si>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</si>
  <si>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</si>
  <si>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</si>
  <si>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</si>
  <si>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</si>
  <si>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</si>
  <si>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</si>
  <si>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</si>
  <si>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</si>
  <si>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</si>
  <si>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</si>
  <si>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</si>
  <si>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</si>
  <si>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</si>
  <si>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</si>
  <si>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</si>
  <si>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</si>
  <si>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</si>
  <si>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</si>
  <si>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</si>
  <si>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</si>
  <si>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</si>
  <si>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</si>
  <si>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</si>
  <si>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</si>
  <si>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</si>
  <si>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</si>
  <si>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</si>
  <si>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</si>
  <si>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</si>
  <si>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</si>
  <si>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</si>
  <si>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</si>
  <si>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</si>
  <si>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</si>
  <si>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</si>
  <si>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</si>
  <si>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</si>
  <si>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</si>
  <si>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</si>
  <si>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</si>
  <si>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</si>
  <si>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</si>
  <si>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</si>
  <si>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</si>
  <si>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</si>
  <si>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</si>
  <si>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</si>
  <si>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</si>
  <si>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</si>
  <si>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</si>
  <si>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</si>
  <si>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</si>
  <si>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</si>
  <si>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</si>
  <si>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</si>
  <si>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</si>
  <si>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</si>
  <si>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</si>
  <si>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</si>
  <si>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</si>
  <si>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</si>
  <si>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</si>
  <si>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</si>
  <si>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</si>
  <si>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</si>
  <si>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</si>
  <si>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</si>
  <si>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</si>
  <si>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</si>
  <si>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</si>
  <si>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</si>
  <si>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</si>
  <si>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</si>
  <si>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</si>
  <si>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</si>
  <si>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</si>
  <si>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</si>
  <si>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</si>
  <si>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</si>
  <si>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</si>
  <si>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</si>
  <si>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</si>
  <si>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</si>
  <si>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</si>
  <si>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</si>
  <si>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</si>
  <si>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</si>
  <si>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</si>
  <si>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</si>
  <si>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</si>
  <si>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</si>
  <si>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</si>
  <si>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</si>
  <si>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</si>
  <si>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</si>
  <si>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</si>
  <si>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</si>
  <si>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</si>
  <si>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</si>
  <si>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</si>
  <si>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</si>
  <si>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</si>
  <si>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</si>
  <si>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</si>
  <si>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</si>
  <si>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</si>
  <si>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</si>
  <si>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</si>
  <si>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</si>
  <si>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</si>
  <si>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</si>
  <si>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</si>
  <si>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</si>
  <si>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</si>
  <si>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</si>
  <si>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</si>
  <si>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</si>
  <si>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</si>
  <si>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</si>
  <si>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</si>
  <si>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</si>
  <si>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</si>
  <si>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</si>
  <si>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</si>
  <si>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</si>
  <si>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</si>
  <si>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</si>
  <si>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</si>
  <si>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</si>
  <si>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</si>
  <si>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</si>
  <si>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</si>
  <si>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</si>
  <si>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</si>
  <si>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</si>
  <si>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</si>
  <si>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</si>
  <si>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</si>
  <si>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</si>
  <si>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</si>
  <si>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</si>
  <si>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</si>
  <si>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</si>
  <si>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</si>
  <si>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</si>
  <si>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</si>
  <si>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</si>
  <si>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</si>
  <si>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</si>
  <si>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</si>
  <si>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</si>
  <si>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</si>
  <si>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</si>
  <si>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</si>
  <si>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</si>
  <si>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</si>
  <si>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</si>
  <si>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</si>
  <si>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</si>
  <si>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</si>
  <si>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</si>
  <si>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</si>
  <si>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</si>
  <si>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</si>
  <si>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</si>
  <si>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</si>
  <si>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</si>
  <si>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</si>
  <si>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</si>
  <si>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</si>
  <si>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</si>
  <si>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</si>
  <si>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</si>
  <si>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</si>
  <si>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</si>
  <si>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</si>
  <si>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</si>
  <si>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</si>
  <si>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</si>
  <si>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</si>
  <si>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</si>
  <si>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</si>
  <si>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</si>
  <si>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</si>
  <si>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</si>
  <si>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</si>
  <si>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</si>
  <si>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</si>
  <si>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</si>
  <si>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</si>
  <si>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</si>
  <si>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</si>
  <si>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</si>
  <si>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</si>
  <si>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</si>
  <si>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</si>
  <si>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</si>
  <si>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</si>
  <si>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</si>
  <si>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</si>
  <si>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</si>
  <si>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</si>
  <si>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</si>
  <si>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</si>
  <si>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</si>
  <si>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</si>
  <si>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</si>
  <si>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</si>
  <si>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</si>
  <si>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</si>
  <si>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</si>
  <si>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</si>
  <si>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</si>
  <si>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</si>
  <si>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</si>
  <si>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</si>
  <si>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</si>
  <si>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</si>
  <si>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</si>
  <si>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</si>
  <si>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</si>
  <si>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</si>
  <si>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</si>
  <si>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</si>
  <si>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</si>
  <si>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</si>
  <si>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</si>
  <si>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</si>
  <si>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</si>
  <si>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</si>
  <si>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</si>
  <si>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</si>
  <si>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</si>
  <si>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</si>
  <si>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</si>
  <si>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</si>
  <si>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</si>
  <si>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</si>
  <si>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</si>
  <si>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</si>
  <si>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</si>
  <si>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</si>
  <si>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</si>
  <si>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</si>
  <si>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</si>
  <si>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</si>
  <si>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</si>
  <si>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</si>
  <si>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</si>
  <si>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</si>
  <si>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</si>
  <si>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</si>
  <si>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</si>
  <si>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</si>
  <si>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</si>
  <si>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</si>
  <si>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</si>
  <si>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</si>
  <si>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</si>
  <si>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</si>
  <si>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</si>
  <si>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</si>
  <si>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</si>
  <si>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</si>
  <si>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</si>
  <si>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</si>
  <si>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</si>
  <si>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</si>
  <si>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</si>
  <si>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</si>
  <si>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</si>
  <si>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</si>
  <si>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</si>
  <si>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</si>
  <si>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</si>
  <si>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</si>
  <si>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</si>
  <si>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</si>
  <si>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</si>
  <si>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</si>
  <si>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</si>
  <si>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</si>
  <si>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</si>
  <si>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</si>
  <si>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</si>
  <si>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</si>
  <si>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</si>
  <si>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</si>
  <si>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</si>
  <si>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</si>
  <si>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</si>
  <si>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</si>
  <si>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</si>
  <si>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</si>
  <si>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</si>
  <si>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</si>
  <si>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</si>
  <si>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</si>
  <si>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</si>
  <si>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</si>
  <si>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</si>
  <si>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</si>
  <si>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</si>
  <si>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</si>
  <si>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</si>
  <si>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</si>
  <si>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</si>
  <si>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</si>
  <si>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</si>
  <si>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</si>
  <si>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</si>
  <si>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</si>
  <si>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</si>
  <si>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</si>
  <si>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</si>
  <si>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</si>
  <si>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</si>
  <si>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</si>
  <si>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</si>
  <si>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</si>
  <si>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</si>
  <si>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</si>
  <si>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</si>
  <si>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</si>
  <si>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</si>
  <si>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</si>
  <si>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</si>
  <si>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</si>
  <si>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</si>
  <si>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</si>
  <si>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</si>
  <si>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</si>
  <si>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</si>
  <si>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</si>
  <si>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</si>
  <si>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</si>
  <si>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</si>
  <si>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</si>
  <si>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</si>
  <si>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</si>
  <si>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</si>
  <si>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</si>
  <si>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</si>
  <si>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</si>
  <si>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</si>
  <si>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</si>
  <si>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</si>
  <si>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</si>
  <si>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</si>
  <si>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</si>
  <si>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</si>
  <si>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</si>
  <si>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</si>
  <si>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</si>
  <si>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</si>
  <si>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</si>
  <si>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</si>
  <si>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</si>
  <si>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</si>
  <si>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</si>
  <si>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</si>
  <si>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</si>
  <si>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</si>
  <si>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</si>
  <si>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</si>
  <si>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</si>
  <si>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</si>
  <si>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</si>
  <si>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</si>
  <si>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</si>
  <si>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</si>
  <si>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</si>
  <si>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</si>
  <si>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</si>
  <si>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</si>
  <si>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</si>
  <si>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</si>
  <si>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</si>
  <si>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</si>
  <si>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</si>
  <si>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</si>
  <si>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</si>
  <si>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</si>
  <si>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</si>
  <si>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</si>
  <si>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</si>
  <si>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</si>
  <si>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</si>
  <si>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</si>
  <si>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</si>
  <si>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</si>
  <si>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</si>
  <si>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</si>
  <si>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</si>
  <si>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</si>
  <si>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</si>
  <si>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</si>
  <si>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</si>
  <si>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</si>
  <si>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</si>
  <si>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</si>
  <si>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</si>
  <si>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</si>
  <si>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</si>
  <si>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</si>
  <si>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</si>
  <si>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</si>
  <si>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</si>
  <si>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</si>
  <si>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</si>
  <si>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</si>
  <si>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</si>
  <si>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</si>
  <si>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</si>
  <si>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</si>
  <si>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</si>
  <si>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</si>
  <si>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</si>
  <si>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</si>
  <si>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</si>
  <si>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</si>
  <si>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</si>
  <si>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</si>
  <si>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</si>
  <si>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</si>
  <si>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</si>
  <si>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</si>
  <si>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</si>
  <si>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</si>
  <si>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</si>
  <si>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</si>
  <si>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</si>
  <si>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</si>
  <si>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</si>
  <si>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</si>
  <si>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</si>
  <si>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</si>
  <si>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</si>
  <si>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</si>
  <si>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</si>
  <si>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</si>
  <si>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</si>
  <si>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</si>
  <si>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</si>
  <si>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</si>
  <si>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</si>
  <si>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</si>
  <si>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</si>
  <si>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</si>
  <si>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</si>
  <si>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</si>
  <si>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</si>
  <si>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</si>
  <si>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</si>
  <si>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</si>
  <si>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</si>
  <si>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</si>
  <si>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</si>
  <si>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</si>
  <si>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</si>
  <si>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</si>
  <si>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</si>
  <si>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</si>
  <si>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</si>
  <si>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</si>
  <si>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</si>
  <si>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</si>
  <si>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</si>
  <si>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</si>
  <si>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</si>
  <si>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</si>
  <si>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</si>
  <si>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</si>
  <si>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</si>
  <si>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</si>
  <si>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</si>
  <si>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</si>
  <si>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</si>
  <si>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</si>
  <si>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</si>
  <si>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</si>
  <si>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</si>
  <si>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</si>
  <si>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</si>
  <si>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</si>
  <si>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</si>
  <si>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</si>
  <si>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</si>
  <si>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</si>
  <si>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</si>
  <si>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</si>
  <si>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</si>
  <si>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</si>
  <si>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</si>
  <si>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</si>
  <si>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</si>
  <si>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</si>
  <si>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</si>
  <si>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</si>
  <si>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</si>
  <si>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</si>
  <si>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</si>
  <si>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</si>
  <si>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</si>
  <si>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</si>
  <si>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</si>
  <si>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</si>
  <si>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</si>
  <si>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</si>
  <si>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</si>
  <si>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</si>
  <si>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</si>
  <si>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</si>
  <si>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</si>
  <si>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</si>
  <si>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</si>
  <si>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</si>
  <si>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</si>
  <si>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</si>
  <si>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</si>
  <si>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</si>
  <si>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</si>
  <si>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</si>
  <si>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</si>
  <si>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</si>
  <si>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</si>
  <si>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</si>
  <si>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</si>
  <si>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</si>
  <si>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</si>
  <si>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</si>
  <si>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</si>
  <si>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</si>
  <si>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</si>
  <si>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</si>
  <si>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</si>
  <si>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</si>
  <si>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</si>
  <si>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</si>
  <si>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</si>
  <si>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</si>
  <si>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</si>
  <si>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</si>
  <si>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</si>
  <si>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</si>
  <si>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</si>
  <si>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</si>
  <si>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</si>
  <si>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</si>
  <si>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</si>
  <si>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</si>
  <si>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</si>
  <si>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</si>
  <si>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</si>
  <si>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</si>
  <si>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</si>
  <si>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</si>
  <si>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</si>
  <si>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</si>
  <si>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</si>
  <si>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</si>
  <si>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</si>
  <si>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</si>
  <si>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</si>
  <si>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</si>
  <si>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</si>
  <si>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</si>
  <si>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</si>
  <si>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</si>
  <si>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</si>
  <si>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</si>
  <si>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</si>
  <si>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</si>
  <si>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</si>
  <si>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</si>
  <si>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</si>
  <si>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</si>
  <si>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</si>
  <si>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</si>
  <si>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</si>
  <si>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</si>
  <si>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</si>
  <si>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</si>
  <si>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</si>
  <si>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</si>
  <si>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</si>
  <si>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</si>
  <si>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</si>
  <si>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</si>
  <si>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</si>
  <si>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</si>
  <si>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</si>
  <si>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</si>
  <si>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</si>
  <si>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</si>
  <si>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</si>
  <si>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</si>
  <si>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</si>
  <si>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</si>
  <si>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</si>
  <si>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</si>
  <si>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</si>
  <si>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</si>
  <si>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</si>
  <si>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</si>
  <si>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</si>
  <si>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</si>
  <si>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</si>
  <si>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</si>
  <si>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</si>
  <si>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</si>
  <si>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</si>
  <si>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</si>
  <si>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</si>
  <si>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</si>
  <si>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</si>
  <si>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</si>
  <si>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</si>
  <si>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</si>
  <si>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</si>
  <si>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</si>
  <si>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</si>
  <si>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</si>
  <si>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</si>
  <si>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</si>
  <si>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</si>
  <si>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</si>
  <si>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</si>
  <si>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</si>
  <si>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</si>
  <si>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</si>
  <si>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</si>
  <si>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</si>
  <si>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</si>
  <si>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</si>
  <si>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</si>
  <si>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</si>
  <si>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</si>
  <si>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</si>
  <si>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</si>
  <si>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</si>
  <si>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</si>
  <si>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</si>
  <si>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</si>
  <si>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</si>
  <si>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</si>
  <si>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</si>
  <si>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</si>
  <si>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</si>
  <si>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</si>
  <si>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</si>
  <si>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</si>
  <si>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</si>
  <si>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</si>
  <si>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</si>
  <si>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</si>
  <si>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</si>
  <si>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</si>
  <si>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</si>
  <si>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</si>
  <si>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</si>
  <si>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</si>
  <si>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</si>
  <si>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</si>
  <si>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</si>
  <si>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</si>
  <si>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</si>
  <si>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</si>
  <si>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</si>
  <si>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</si>
  <si>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</si>
  <si>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</si>
  <si>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</si>
  <si>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</si>
  <si>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</si>
  <si>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</si>
  <si>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</si>
  <si>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</si>
  <si>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</si>
  <si>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</si>
  <si>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</si>
  <si>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</si>
  <si>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</si>
  <si>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</si>
  <si>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</si>
  <si>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</si>
  <si>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</si>
  <si>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</si>
  <si>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</si>
  <si>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</si>
  <si>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</si>
  <si>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</si>
  <si>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</si>
  <si>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</si>
  <si>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</si>
  <si>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</si>
  <si>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</si>
  <si>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</si>
  <si>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</si>
  <si>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</si>
  <si>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</si>
  <si>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</si>
  <si>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</si>
  <si>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</si>
  <si>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</si>
  <si>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</si>
  <si>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</si>
  <si>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</si>
  <si>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</si>
  <si>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</si>
  <si>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</si>
  <si>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</si>
  <si>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</si>
  <si>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</si>
  <si>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</si>
  <si>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</si>
  <si>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</si>
  <si>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</si>
  <si>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</si>
  <si>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</si>
  <si>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</si>
  <si>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</si>
  <si>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</si>
  <si>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</si>
  <si>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</si>
  <si>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</si>
  <si>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</si>
  <si>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</si>
  <si>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</si>
  <si>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</si>
  <si>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</si>
  <si>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</si>
  <si>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</si>
  <si>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</si>
  <si>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</si>
  <si>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</si>
  <si>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</si>
  <si>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</si>
  <si>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</si>
  <si>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</si>
  <si>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</si>
  <si>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</si>
  <si>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</si>
  <si>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</si>
  <si>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</si>
  <si>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</si>
  <si>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</si>
  <si>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</si>
  <si>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</si>
  <si>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</si>
  <si>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</si>
  <si>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</si>
  <si>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</si>
  <si>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</si>
  <si>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</si>
  <si>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</si>
  <si>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</si>
  <si>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</si>
  <si>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</si>
  <si>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</si>
  <si>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</si>
  <si>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</si>
  <si>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</si>
  <si>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</si>
  <si>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</si>
  <si>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</si>
  <si>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</si>
  <si>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</si>
  <si>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</si>
  <si>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</si>
  <si>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</si>
  <si>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</si>
  <si>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</si>
  <si>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</si>
  <si>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</si>
  <si>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</si>
  <si>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</si>
  <si>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</si>
  <si>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</si>
  <si>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</si>
  <si>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</si>
  <si>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</si>
  <si>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</si>
  <si>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</si>
  <si>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</si>
  <si>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</si>
  <si>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</si>
  <si>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</si>
  <si>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</si>
  <si>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</si>
  <si>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</si>
  <si>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</si>
  <si>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</si>
  <si>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</si>
  <si>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</si>
  <si>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</si>
  <si>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</si>
  <si>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</si>
  <si>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</si>
  <si>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</si>
  <si>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</si>
  <si>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</si>
  <si>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</si>
  <si>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</si>
  <si>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</si>
  <si>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</si>
  <si>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</si>
  <si>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</si>
  <si>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</si>
  <si>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</si>
  <si>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</si>
  <si>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</si>
  <si>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</si>
  <si>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</si>
  <si>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</si>
  <si>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</si>
  <si>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</si>
  <si>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</si>
  <si>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</si>
  <si>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</si>
  <si>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</si>
  <si>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</si>
  <si>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</si>
  <si>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</si>
  <si>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</si>
  <si>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</si>
  <si>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</si>
  <si>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</si>
  <si>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</si>
  <si>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</si>
  <si>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</si>
  <si>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</si>
  <si>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</si>
  <si>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</si>
  <si>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</si>
  <si>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</si>
  <si>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</si>
  <si>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</si>
  <si>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</si>
  <si>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</si>
  <si>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</si>
  <si>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</si>
  <si>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</si>
  <si>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</si>
  <si>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</si>
  <si>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</si>
  <si>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</si>
  <si>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</si>
  <si>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</si>
  <si>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</si>
  <si>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</si>
  <si>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</si>
  <si>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</si>
  <si>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</si>
  <si>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</si>
  <si>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</si>
  <si>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</si>
  <si>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</si>
  <si>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</si>
  <si>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</si>
  <si>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</si>
  <si>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</si>
  <si>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</si>
  <si>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</si>
  <si>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</si>
  <si>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</si>
  <si>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</si>
  <si>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</si>
  <si>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</si>
  <si>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</si>
  <si>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</si>
  <si>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</si>
  <si>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</si>
  <si>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</si>
  <si>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</si>
  <si>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</si>
  <si>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</si>
  <si>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</si>
  <si>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</si>
  <si>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</si>
  <si>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</si>
  <si>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</si>
  <si>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</si>
  <si>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</si>
  <si>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</si>
  <si>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</si>
  <si>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</si>
  <si>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</si>
  <si>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</si>
  <si>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</si>
  <si>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</si>
  <si>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</si>
  <si>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</si>
  <si>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</si>
  <si>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</si>
  <si>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</si>
  <si>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</si>
  <si>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</si>
  <si>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</si>
  <si>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</si>
  <si>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</si>
  <si>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</si>
  <si>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</si>
  <si>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</si>
  <si>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</si>
  <si>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</si>
  <si>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</si>
  <si>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</si>
  <si>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</si>
  <si>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</si>
  <si>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</si>
  <si>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</si>
  <si>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</si>
  <si>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</si>
  <si>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</si>
  <si>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</si>
  <si>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</si>
  <si>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</si>
  <si>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</si>
  <si>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</si>
  <si>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</si>
  <si>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</si>
  <si>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</si>
  <si>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</si>
  <si>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</si>
  <si>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</si>
  <si>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</si>
  <si>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</si>
  <si>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</si>
  <si>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</si>
  <si>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</si>
  <si>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</si>
  <si>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</si>
  <si>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</si>
  <si>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</si>
  <si>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</si>
  <si>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</si>
  <si>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</si>
  <si>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</si>
  <si>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</si>
  <si>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</si>
  <si>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</si>
  <si>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</si>
  <si>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</si>
  <si>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</si>
  <si>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</si>
  <si>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</si>
  <si>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</si>
  <si>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</si>
  <si>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</si>
  <si>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</si>
  <si>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</si>
  <si>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</si>
  <si>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</si>
  <si>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</si>
  <si>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</si>
  <si>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</si>
  <si>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</si>
  <si>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</si>
  <si>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</si>
  <si>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</si>
  <si>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</si>
  <si>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</si>
  <si>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</si>
  <si>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</si>
  <si>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</si>
  <si>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</si>
  <si>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</si>
  <si>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</si>
  <si>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</si>
  <si>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</si>
  <si>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</si>
  <si>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</si>
  <si>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</si>
  <si>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</si>
  <si>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</si>
  <si>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</si>
  <si>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</si>
  <si>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</si>
  <si>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</si>
  <si>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</si>
  <si>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</si>
  <si>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</si>
  <si>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</si>
  <si>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</si>
  <si>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</si>
  <si>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</si>
  <si>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</si>
  <si>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</si>
  <si>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</si>
  <si>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</si>
  <si>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</si>
  <si>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</si>
  <si>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</si>
  <si>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</si>
  <si>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</si>
  <si>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</si>
  <si>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</si>
  <si>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</si>
  <si>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</si>
  <si>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</si>
  <si>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</si>
  <si>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</si>
  <si>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</si>
  <si>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</si>
  <si>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</si>
  <si>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</si>
  <si>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</si>
  <si>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</si>
  <si>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</si>
  <si>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</si>
  <si>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</si>
  <si>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</si>
  <si>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</si>
  <si>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</si>
  <si>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</si>
  <si>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</si>
  <si>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</si>
  <si>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</si>
  <si>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</si>
  <si>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</si>
  <si>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</si>
  <si>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</si>
  <si>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</si>
  <si>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</si>
  <si>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</si>
  <si>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</si>
  <si>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</si>
  <si>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</si>
  <si>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</si>
  <si>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</si>
  <si>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</si>
  <si>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</si>
  <si>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</si>
  <si>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</si>
  <si>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</si>
  <si>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</si>
  <si>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</si>
  <si>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</si>
  <si>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</si>
  <si>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</si>
  <si>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</si>
  <si>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</si>
  <si>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</si>
  <si>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</si>
  <si>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</si>
  <si>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</si>
  <si>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</si>
  <si>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</si>
  <si>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</si>
  <si>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</si>
  <si>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</si>
  <si>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</si>
  <si>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</si>
  <si>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</si>
  <si>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</si>
  <si>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</si>
  <si>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</si>
  <si>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</si>
  <si>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</si>
  <si>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</si>
  <si>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</si>
  <si>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</si>
  <si>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</si>
  <si>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</si>
  <si>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</si>
  <si>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</si>
  <si>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</si>
  <si>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</si>
  <si>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</si>
  <si>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</si>
  <si>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</si>
  <si>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</si>
  <si>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</si>
  <si>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</si>
  <si>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</si>
  <si>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</si>
  <si>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</si>
  <si>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</si>
  <si>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</si>
  <si>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</si>
  <si>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</si>
  <si>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</si>
  <si>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</si>
  <si>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</si>
  <si>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</si>
  <si>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</si>
  <si>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</si>
  <si>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</si>
  <si>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</si>
  <si>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</si>
  <si>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</si>
  <si>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</si>
  <si>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</si>
  <si>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</si>
  <si>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</si>
  <si>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</si>
  <si>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</si>
  <si>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</si>
  <si>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</si>
  <si>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</si>
  <si>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</si>
  <si>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</si>
  <si>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</si>
  <si>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</si>
  <si>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</si>
  <si>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</si>
  <si>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</si>
  <si>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</si>
  <si>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</si>
  <si>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</si>
  <si>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</si>
  <si>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</si>
  <si>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</si>
  <si>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</si>
  <si>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</si>
  <si>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</si>
  <si>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</si>
  <si>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</si>
  <si>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</si>
  <si>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</si>
  <si>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</si>
  <si>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</si>
  <si>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</si>
  <si>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</si>
  <si>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</si>
  <si>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</si>
  <si>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</si>
  <si>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</si>
  <si>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</si>
  <si>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</si>
  <si>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</si>
  <si>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</si>
  <si>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</si>
  <si>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</si>
  <si>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</si>
  <si>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</si>
  <si>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</si>
  <si>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</si>
  <si>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</si>
  <si>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</si>
  <si>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</si>
  <si>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</si>
  <si>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</si>
  <si>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</si>
  <si>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</si>
  <si>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</si>
  <si>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</si>
  <si>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</si>
  <si>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</si>
  <si>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</si>
  <si>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</si>
  <si>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</si>
  <si>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</si>
  <si>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</si>
  <si>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</si>
  <si>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</si>
  <si>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</si>
  <si>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</si>
  <si>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</si>
  <si>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</si>
  <si>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</si>
  <si>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</si>
  <si>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</si>
  <si>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</si>
  <si>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</si>
  <si>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</si>
  <si>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</si>
  <si>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</si>
  <si>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</si>
  <si>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</si>
  <si>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</si>
  <si>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</si>
  <si>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</si>
  <si>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</si>
  <si>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</si>
  <si>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</si>
  <si>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</si>
  <si>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</si>
  <si>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</si>
  <si>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</si>
  <si>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</si>
  <si>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</si>
  <si>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</si>
  <si>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</si>
  <si>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</si>
  <si>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</si>
  <si>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</si>
  <si>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</si>
  <si>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</si>
  <si>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</si>
  <si>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</si>
  <si>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</si>
  <si>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</si>
  <si>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</si>
  <si>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</si>
  <si>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</si>
  <si>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</si>
  <si>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</si>
  <si>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</si>
  <si>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</si>
  <si>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</si>
  <si>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</si>
  <si>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</si>
  <si>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</si>
  <si>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</si>
  <si>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</si>
  <si>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</si>
  <si>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</si>
  <si>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</si>
  <si>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</si>
  <si>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</si>
  <si>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</si>
  <si>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</si>
  <si>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</si>
  <si>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</si>
  <si>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</si>
  <si>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</si>
  <si>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</si>
  <si>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</si>
  <si>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</si>
  <si>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</si>
  <si>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</si>
  <si>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</si>
  <si>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</si>
  <si>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</si>
  <si>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</si>
  <si>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</si>
  <si>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</si>
  <si>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</si>
  <si>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</si>
  <si>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</si>
  <si>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</si>
  <si>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</si>
  <si>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</si>
  <si>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</si>
  <si>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</si>
  <si>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</si>
  <si>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</si>
  <si>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</si>
  <si>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</si>
  <si>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</si>
  <si>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</si>
  <si>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</si>
  <si>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</si>
  <si>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</si>
  <si>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</si>
  <si>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</si>
  <si>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</si>
  <si>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</si>
  <si>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</si>
  <si>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</si>
  <si>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</si>
  <si>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</si>
  <si>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</si>
  <si>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</si>
  <si>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</si>
  <si>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</si>
  <si>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</si>
  <si>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</si>
  <si>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</si>
  <si>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</si>
  <si>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</si>
  <si>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</si>
  <si>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</si>
  <si>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</si>
  <si>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</si>
  <si>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</si>
  <si>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</si>
  <si>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</si>
  <si>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</si>
  <si>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</si>
  <si>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</si>
  <si>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</si>
  <si>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</si>
  <si>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</si>
  <si>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</si>
  <si>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</si>
  <si>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</si>
  <si>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</si>
  <si>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</si>
  <si>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</si>
  <si>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</si>
  <si>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</si>
  <si>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</si>
  <si>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</si>
  <si>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</si>
  <si>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</si>
  <si>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</si>
  <si>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</si>
  <si>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</si>
  <si>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</si>
  <si>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</si>
  <si>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</si>
  <si>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</si>
  <si>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</si>
  <si>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</si>
  <si>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</si>
  <si>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</si>
  <si>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</si>
  <si>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</si>
  <si>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</si>
  <si>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</si>
  <si>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</si>
  <si>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</si>
  <si>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</si>
  <si>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</si>
  <si>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</si>
  <si>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</si>
  <si>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</si>
  <si>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</si>
  <si>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</si>
  <si>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</si>
  <si>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</si>
  <si>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</si>
  <si>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</si>
  <si>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</si>
  <si>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</si>
  <si>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</si>
  <si>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</si>
  <si>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</si>
  <si>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</si>
  <si>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</si>
  <si>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</si>
  <si>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</si>
  <si>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</si>
  <si>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</si>
  <si>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</si>
  <si>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</si>
  <si>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</si>
  <si>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</si>
  <si>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</si>
  <si>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</si>
  <si>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</si>
  <si>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</si>
  <si>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</si>
  <si>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</si>
  <si>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</si>
  <si>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</si>
  <si>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</si>
  <si>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</si>
  <si>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</si>
  <si>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</si>
  <si>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</si>
  <si>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</si>
  <si>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</si>
  <si>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</si>
  <si>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</si>
  <si>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</si>
  <si>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</si>
  <si>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</si>
  <si>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</si>
  <si>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</si>
  <si>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</si>
  <si>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</si>
  <si>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</si>
  <si>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</si>
  <si>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</si>
  <si>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</si>
  <si>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</si>
  <si>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</si>
  <si>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</si>
  <si>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</si>
  <si>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</si>
  <si>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</si>
  <si>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</si>
  <si>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</si>
  <si>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</si>
  <si>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</si>
  <si>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</si>
  <si>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</si>
  <si>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</si>
  <si>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</si>
  <si>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</si>
  <si>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</si>
  <si>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</si>
  <si>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</si>
  <si>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</si>
  <si>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</si>
  <si>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</si>
  <si>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</si>
  <si>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</si>
  <si>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</si>
  <si>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</si>
  <si>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</si>
  <si>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</si>
  <si>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</si>
  <si>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</si>
  <si>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</si>
  <si>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</si>
  <si>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</si>
  <si>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</si>
  <si>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</si>
  <si>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</si>
  <si>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</si>
  <si>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</si>
  <si>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</si>
  <si>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</si>
  <si>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</si>
  <si>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</si>
  <si>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</si>
  <si>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</si>
  <si>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</si>
  <si>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</si>
  <si>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</si>
  <si>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</si>
  <si>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</si>
  <si>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</si>
  <si>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</si>
  <si>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</si>
  <si>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</si>
  <si>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</si>
  <si>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</si>
  <si>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</si>
  <si>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</si>
  <si>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</si>
  <si>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</si>
  <si>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</si>
  <si>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</si>
  <si>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</si>
  <si>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</si>
  <si>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</si>
  <si>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</si>
  <si>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</si>
  <si>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</si>
  <si>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</si>
  <si>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</si>
  <si>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</si>
  <si>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</si>
  <si>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</si>
  <si>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</si>
  <si>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</si>
  <si>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</si>
  <si>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</si>
  <si>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</si>
  <si>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</si>
  <si>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</si>
  <si>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</si>
  <si>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</si>
  <si>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</si>
  <si>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</si>
  <si>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</si>
  <si>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</si>
  <si>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</si>
  <si>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</si>
  <si>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</si>
  <si>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</si>
  <si>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</si>
  <si>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</si>
  <si>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</si>
  <si>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</si>
  <si>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</si>
  <si>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</si>
  <si>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</si>
  <si>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</si>
  <si>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</si>
  <si>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</si>
  <si>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</si>
  <si>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</si>
  <si>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</si>
  <si>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</si>
  <si>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</si>
  <si>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</si>
  <si>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</si>
  <si>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</si>
  <si>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</si>
  <si>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</si>
  <si>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</si>
  <si>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</si>
  <si>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</si>
  <si>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</si>
  <si>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</si>
  <si>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</si>
  <si>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</si>
  <si>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</si>
  <si>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</si>
  <si>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</si>
  <si>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</si>
  <si>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</si>
  <si>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</si>
  <si>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</si>
  <si>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</si>
  <si>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</si>
  <si>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</si>
  <si>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</si>
  <si>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</si>
  <si>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</si>
  <si>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</si>
  <si>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</si>
  <si>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</si>
  <si>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</si>
  <si>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</si>
  <si>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</si>
  <si>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</si>
  <si>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</si>
  <si>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</si>
  <si>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</si>
  <si>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</si>
  <si>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</si>
  <si>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</si>
  <si>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</si>
  <si>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</si>
  <si>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</si>
  <si>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</si>
  <si>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</si>
  <si>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</si>
  <si>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</si>
  <si>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</si>
  <si>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</si>
  <si>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</si>
  <si>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</si>
  <si>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</si>
  <si>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</si>
  <si>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</si>
  <si>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</si>
  <si>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</si>
  <si>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</si>
  <si>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</si>
  <si>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</si>
  <si>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</si>
  <si>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</si>
  <si>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</si>
  <si>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</si>
  <si>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</si>
  <si>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</si>
  <si>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</si>
  <si>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</si>
  <si>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</si>
  <si>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</si>
  <si>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</si>
  <si>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</si>
  <si>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</si>
  <si>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</si>
  <si>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</si>
  <si>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</si>
  <si>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</si>
  <si>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</si>
  <si>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</si>
  <si>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</si>
  <si>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</si>
  <si>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</si>
  <si>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</si>
  <si>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</si>
  <si>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</si>
  <si>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</si>
  <si>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</si>
  <si>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</si>
  <si>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</si>
  <si>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</si>
  <si>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</si>
  <si>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</si>
  <si>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</si>
  <si>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</si>
  <si>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</si>
  <si>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</si>
  <si>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</si>
  <si>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</si>
  <si>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</si>
  <si>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</si>
  <si>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</si>
  <si>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</si>
  <si>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</si>
  <si>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</si>
  <si>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</si>
  <si>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</si>
  <si>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</si>
  <si>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</si>
  <si>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</si>
  <si>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</si>
  <si>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</si>
  <si>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</si>
  <si>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</si>
  <si>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</si>
  <si>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</si>
  <si>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</si>
  <si>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</si>
  <si>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</si>
  <si>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</si>
  <si>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</si>
  <si>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</si>
  <si>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</si>
  <si>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</si>
  <si>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</si>
  <si>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</si>
  <si>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</si>
  <si>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</si>
  <si>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</si>
  <si>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</si>
  <si>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</si>
  <si>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</si>
  <si>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</si>
  <si>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</si>
  <si>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</si>
  <si>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</si>
  <si>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</si>
  <si>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</si>
  <si>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</si>
  <si>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</si>
  <si>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</si>
  <si>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</si>
  <si>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</si>
  <si>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</si>
  <si>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</si>
  <si>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</si>
  <si>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</si>
  <si>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</si>
  <si>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</si>
  <si>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</si>
  <si>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</si>
  <si>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</si>
  <si>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</si>
  <si>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</si>
  <si>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</si>
  <si>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</si>
  <si>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</si>
  <si>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</si>
  <si>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</si>
  <si>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</si>
  <si>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</si>
  <si>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</si>
  <si>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</si>
  <si>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</si>
  <si>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</si>
  <si>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</si>
  <si>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</si>
  <si>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</si>
  <si>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</si>
  <si>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</si>
  <si>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</si>
  <si>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</si>
  <si>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</si>
  <si>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</si>
  <si>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</si>
  <si>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</si>
  <si>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</si>
  <si>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</si>
  <si>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</si>
  <si>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</si>
  <si>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</si>
  <si>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</si>
  <si>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</si>
  <si>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</si>
  <si>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</si>
  <si>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</si>
  <si>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</si>
  <si>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</si>
  <si>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</si>
  <si>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</si>
  <si>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</si>
  <si>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</si>
  <si>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</si>
  <si>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</si>
  <si>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</si>
  <si>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</si>
  <si>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</si>
  <si>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</si>
  <si>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</si>
  <si>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</si>
  <si>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</si>
  <si>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</si>
  <si>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</si>
  <si>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</si>
  <si>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</si>
  <si>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</si>
  <si>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</si>
  <si>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</si>
  <si>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</si>
  <si>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</si>
  <si>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</si>
  <si>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</si>
  <si>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</si>
  <si>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</si>
  <si>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</si>
  <si>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</si>
  <si>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</si>
  <si>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</si>
  <si>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</si>
  <si>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</si>
  <si>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</si>
  <si>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</si>
  <si>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</si>
  <si>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</si>
  <si>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</si>
  <si>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</si>
  <si>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</si>
  <si>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</si>
  <si>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</si>
  <si>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</si>
  <si>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</si>
  <si>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</si>
  <si>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</si>
  <si>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</si>
  <si>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</si>
  <si>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</si>
  <si>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</si>
  <si>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</si>
  <si>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</si>
  <si>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</si>
  <si>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</si>
  <si>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</si>
  <si>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</si>
  <si>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</si>
  <si>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</si>
  <si>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</si>
  <si>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</si>
  <si>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</si>
  <si>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</si>
  <si>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</si>
  <si>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</si>
  <si>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</si>
  <si>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</si>
  <si>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</si>
  <si>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</si>
  <si>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</si>
  <si>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</si>
  <si>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</si>
  <si>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</si>
  <si>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</si>
  <si>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</si>
  <si>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</si>
  <si>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</si>
  <si>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</si>
  <si>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</si>
  <si>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</si>
  <si>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</si>
  <si>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</si>
  <si>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</si>
  <si>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</si>
  <si>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</si>
  <si>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</si>
  <si>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</si>
  <si>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</si>
  <si>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</si>
  <si>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</si>
  <si>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</si>
  <si>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</si>
  <si>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</si>
  <si>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</si>
  <si>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</si>
  <si>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</si>
  <si>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</si>
  <si>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</si>
  <si>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</si>
  <si>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</si>
  <si>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</si>
  <si>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</si>
  <si>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</si>
  <si>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</si>
  <si>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</si>
  <si>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</si>
  <si>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</si>
  <si>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</si>
  <si>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</si>
  <si>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</si>
  <si>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</si>
  <si>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</si>
  <si>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</si>
  <si>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</si>
  <si>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</si>
  <si>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</si>
  <si>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</si>
  <si>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</si>
  <si>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</si>
  <si>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</si>
  <si>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</si>
  <si>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</si>
  <si>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</si>
  <si>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</si>
  <si>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</si>
  <si>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</si>
  <si>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</si>
  <si>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</si>
  <si>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</si>
  <si>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</si>
  <si>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</si>
  <si>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</si>
  <si>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</si>
  <si>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</si>
  <si>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</si>
  <si>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</si>
  <si>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</si>
  <si>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</si>
  <si>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</si>
  <si>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</si>
  <si>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</si>
  <si>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</si>
  <si>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</si>
  <si>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</si>
  <si>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</si>
  <si>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</si>
  <si>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</si>
  <si>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</si>
  <si>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</si>
  <si>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</si>
  <si>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</si>
  <si>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</si>
  <si>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</si>
  <si>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</si>
  <si>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</si>
  <si>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</si>
  <si>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</si>
  <si>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</si>
  <si>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</si>
  <si>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</si>
  <si>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</si>
  <si>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</si>
  <si>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</si>
  <si>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</si>
  <si>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</si>
  <si>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</si>
  <si>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</si>
  <si>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</si>
  <si>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</si>
  <si>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</si>
  <si>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</si>
  <si>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</si>
  <si>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</si>
  <si>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</si>
  <si>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</si>
  <si>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</si>
  <si>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</si>
  <si>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</si>
  <si>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</si>
  <si>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</si>
  <si>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</si>
  <si>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</si>
  <si>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</si>
  <si>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</si>
  <si>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</si>
  <si>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</si>
  <si>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</si>
  <si>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</si>
  <si>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</si>
  <si>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</si>
  <si>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</si>
  <si>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</si>
  <si>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</si>
  <si>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</si>
  <si>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</si>
  <si>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</si>
  <si>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</si>
  <si>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</si>
  <si>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</si>
  <si>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</si>
  <si>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</si>
  <si>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</si>
  <si>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</si>
  <si>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</si>
  <si>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</si>
  <si>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</si>
  <si>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</si>
  <si>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</si>
  <si>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</si>
  <si>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</si>
  <si>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</si>
  <si>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</si>
  <si>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</si>
  <si>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</si>
  <si>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</si>
  <si>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</si>
  <si>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</si>
  <si>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</si>
  <si>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</si>
  <si>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</si>
  <si>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</si>
  <si>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</si>
  <si>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</si>
  <si>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</si>
  <si>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</si>
  <si>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</si>
  <si>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</si>
  <si>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</si>
  <si>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</si>
  <si>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</si>
  <si>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</si>
  <si>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</si>
  <si>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</si>
  <si>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</si>
  <si>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</si>
  <si>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</si>
  <si>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</si>
  <si>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</si>
  <si>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</si>
  <si>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</si>
  <si>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</si>
  <si>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</si>
  <si>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</si>
  <si>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</si>
  <si>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</si>
  <si>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</si>
  <si>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</si>
  <si>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</si>
  <si>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</si>
  <si>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</si>
  <si>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</si>
  <si>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</si>
  <si>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</si>
  <si>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</si>
  <si>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</si>
  <si>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</si>
  <si>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</si>
  <si>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</si>
  <si>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</si>
  <si>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</si>
  <si>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</si>
  <si>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</si>
  <si>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</si>
  <si>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</si>
  <si>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</si>
  <si>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</si>
  <si>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</si>
  <si>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</si>
  <si>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</si>
  <si>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</si>
  <si>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</si>
  <si>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</si>
  <si>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</si>
  <si>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</si>
  <si>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</si>
  <si>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</si>
  <si>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</si>
  <si>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</si>
  <si>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</si>
  <si>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</si>
  <si>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</si>
  <si>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</si>
  <si>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</si>
  <si>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</si>
  <si>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</si>
  <si>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</si>
  <si>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</si>
  <si>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</si>
  <si>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</si>
  <si>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</si>
  <si>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</si>
  <si>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</si>
  <si>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</si>
  <si>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</si>
  <si>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</si>
  <si>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</si>
  <si>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</si>
  <si>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</si>
  <si>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</si>
  <si>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</si>
  <si>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</si>
  <si>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</si>
  <si>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</si>
  <si>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</si>
  <si>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</si>
  <si>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</si>
  <si>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</si>
  <si>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</si>
  <si>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</si>
  <si>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</si>
  <si>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</si>
  <si>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</si>
  <si>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</si>
  <si>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</si>
  <si>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</si>
  <si>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</si>
  <si>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</si>
  <si>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</si>
  <si>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</si>
  <si>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</si>
  <si>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</si>
  <si>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</si>
  <si>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</si>
  <si>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</si>
  <si>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</si>
  <si>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</si>
  <si>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</si>
  <si>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</si>
  <si>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</si>
  <si>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</si>
  <si>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</si>
  <si>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</si>
  <si>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</si>
  <si>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</si>
  <si>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</si>
  <si>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</si>
  <si>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</si>
  <si>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</si>
  <si>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</si>
  <si>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</si>
  <si>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</si>
  <si>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</si>
  <si>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</si>
  <si>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</si>
  <si>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</si>
  <si>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</si>
  <si>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</si>
  <si>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</si>
  <si>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</si>
  <si>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</si>
  <si>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</si>
  <si>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</si>
  <si>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</si>
  <si>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</si>
  <si>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</si>
  <si>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</si>
  <si>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</si>
  <si>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</si>
  <si>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</si>
  <si>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</si>
  <si>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</si>
  <si>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</si>
  <si>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</si>
  <si>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</si>
  <si>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</si>
  <si>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</si>
  <si>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</si>
  <si>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</si>
  <si>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</si>
  <si>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</si>
  <si>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</si>
  <si>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</si>
  <si>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</si>
  <si>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</si>
  <si>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</si>
  <si>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</si>
  <si>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</si>
  <si>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</si>
  <si>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</si>
  <si>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</si>
  <si>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</si>
  <si>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</si>
  <si>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</si>
  <si>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</si>
  <si>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</si>
  <si>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</si>
  <si>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</si>
  <si>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</si>
  <si>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</si>
  <si>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</si>
  <si>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</si>
  <si>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</si>
  <si>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</si>
  <si>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</si>
  <si>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</si>
  <si>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</si>
  <si>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</si>
  <si>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</si>
  <si>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</si>
  <si>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</si>
  <si>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</si>
  <si>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</si>
  <si>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</si>
  <si>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</si>
  <si>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</si>
  <si>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</si>
  <si>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</si>
  <si>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</si>
  <si>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</si>
  <si>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</si>
  <si>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</si>
  <si>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</si>
  <si>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</si>
  <si>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</si>
  <si>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</si>
  <si>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</si>
  <si>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</si>
  <si>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</si>
  <si>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</si>
  <si>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</si>
  <si>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</si>
  <si>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</si>
  <si>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</si>
  <si>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</si>
  <si>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</si>
  <si>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</si>
  <si>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</si>
  <si>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</si>
  <si>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</si>
  <si>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</si>
  <si>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</si>
  <si>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</si>
  <si>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</si>
  <si>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</si>
  <si>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</si>
  <si>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</si>
  <si>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</si>
  <si>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</si>
  <si>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</si>
  <si>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</si>
  <si>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</si>
  <si>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</si>
  <si>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</si>
  <si>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</si>
  <si>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</si>
  <si>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</si>
  <si>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</si>
  <si>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</si>
  <si>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</si>
  <si>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</si>
  <si>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</si>
  <si>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</si>
  <si>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</si>
  <si>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</si>
  <si>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</si>
  <si>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</si>
  <si>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</si>
  <si>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</si>
  <si>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</si>
  <si>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</si>
  <si>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</si>
  <si>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</si>
  <si>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</si>
  <si>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</si>
  <si>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</si>
  <si>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</si>
  <si>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</si>
  <si>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</si>
  <si>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</si>
  <si>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</si>
  <si>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</si>
  <si>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</si>
  <si>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</si>
  <si>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</si>
  <si>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</si>
  <si>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</si>
  <si>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</si>
  <si>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</si>
  <si>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</si>
  <si>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</si>
  <si>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</si>
  <si>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</si>
  <si>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</si>
  <si>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</si>
  <si>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</si>
  <si>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</si>
  <si>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</si>
  <si>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</si>
  <si>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</si>
  <si>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</si>
  <si>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</si>
  <si>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</si>
  <si>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</si>
  <si>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</si>
  <si>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</si>
  <si>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</si>
  <si>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</si>
  <si>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</si>
  <si>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</si>
  <si>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</si>
  <si>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</si>
  <si>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</si>
  <si>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</si>
  <si>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</si>
  <si>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</si>
  <si>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</si>
  <si>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</si>
  <si>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</si>
  <si>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</si>
  <si>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</si>
  <si>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</si>
  <si>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</si>
  <si>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</si>
  <si>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</si>
  <si>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</si>
  <si>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</si>
  <si>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</si>
  <si>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</si>
  <si>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</si>
  <si>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</si>
  <si>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</si>
  <si>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</si>
  <si>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</si>
  <si>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</si>
  <si>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</si>
  <si>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</si>
  <si>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</si>
  <si>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</si>
  <si>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</si>
  <si>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</si>
  <si>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</si>
  <si>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</si>
  <si>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</si>
  <si>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</si>
  <si>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</si>
  <si>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</si>
  <si>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</si>
  <si>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</si>
  <si>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</si>
  <si>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</si>
  <si>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</si>
  <si>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</si>
  <si>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</si>
  <si>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</si>
  <si>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</si>
  <si>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</si>
  <si>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</si>
  <si>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</si>
  <si>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</si>
  <si>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</si>
  <si>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</si>
  <si>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</si>
  <si>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</si>
  <si>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</si>
  <si>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</si>
  <si>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</si>
  <si>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</si>
  <si>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</si>
  <si>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</si>
  <si>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</si>
  <si>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</si>
  <si>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</si>
  <si>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</si>
  <si>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</si>
  <si>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</si>
  <si>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</si>
  <si>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</si>
  <si>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</si>
  <si>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</si>
  <si>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</si>
  <si>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</si>
  <si>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</si>
  <si>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</si>
  <si>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</si>
  <si>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</si>
  <si>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</si>
  <si>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</si>
  <si>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</si>
  <si>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</si>
  <si>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</si>
  <si>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</si>
  <si>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</si>
  <si>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</si>
  <si>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</si>
  <si>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</si>
  <si>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</si>
  <si>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</si>
  <si>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</si>
  <si>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</si>
  <si>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</si>
  <si>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</si>
  <si>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</si>
  <si>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</si>
  <si>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</si>
  <si>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</si>
  <si>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</si>
  <si>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</si>
  <si>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</si>
  <si>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</si>
  <si>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</si>
  <si>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</si>
  <si>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</si>
  <si>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</si>
  <si>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</si>
  <si>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</si>
  <si>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</si>
  <si>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</si>
  <si>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</si>
  <si>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</si>
  <si>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</si>
  <si>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</si>
  <si>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</si>
  <si>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</si>
  <si>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</si>
  <si>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</si>
  <si>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</si>
  <si>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</si>
  <si>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</si>
  <si>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</si>
  <si>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</si>
  <si>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</si>
  <si>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</si>
  <si>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</si>
  <si>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</si>
  <si>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</si>
  <si>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</si>
  <si>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</si>
  <si>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</si>
  <si>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</si>
  <si>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</si>
  <si>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</si>
  <si>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</si>
  <si>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</si>
  <si>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</si>
  <si>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</si>
  <si>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</si>
  <si>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</si>
  <si>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</si>
  <si>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</si>
  <si>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</si>
  <si>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</si>
  <si>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</si>
  <si>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</si>
  <si>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</si>
  <si>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</si>
  <si>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</si>
  <si>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</si>
  <si>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</si>
  <si>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</si>
  <si>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</si>
  <si>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</si>
  <si>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</si>
  <si>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</si>
  <si>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</si>
  <si>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</si>
  <si>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</si>
  <si>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</si>
  <si>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</si>
  <si>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</si>
  <si>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</si>
  <si>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</si>
  <si>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</si>
  <si>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</si>
  <si>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</si>
  <si>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</si>
  <si>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</si>
  <si>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</si>
  <si>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</si>
  <si>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</si>
  <si>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</si>
  <si>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</si>
  <si>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</si>
  <si>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</si>
  <si>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</si>
  <si>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</si>
  <si>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</si>
  <si>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</si>
  <si>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</si>
  <si>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</si>
  <si>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</si>
  <si>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</si>
  <si>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</si>
  <si>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</si>
  <si>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</si>
  <si>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</si>
  <si>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</si>
  <si>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</si>
  <si>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</si>
  <si>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</si>
  <si>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</si>
  <si>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</si>
  <si>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</si>
  <si>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</si>
  <si>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</si>
  <si>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</si>
  <si>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</si>
  <si>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</si>
  <si>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</si>
  <si>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</si>
  <si>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</si>
  <si>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</si>
  <si>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</si>
  <si>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</si>
  <si>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</si>
  <si>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</si>
  <si>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</si>
  <si>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</si>
  <si>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</si>
  <si>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</si>
  <si>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</si>
  <si>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</si>
  <si>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</si>
  <si>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</si>
  <si>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</si>
  <si>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</si>
  <si>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</si>
  <si>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</si>
  <si>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</si>
  <si>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</si>
  <si>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</si>
  <si>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</si>
  <si>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</si>
  <si>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</si>
  <si>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</si>
  <si>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</si>
  <si>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</si>
  <si>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</si>
  <si>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</si>
  <si>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</si>
  <si>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</si>
  <si>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</si>
  <si>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</si>
  <si>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</si>
  <si>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</si>
  <si>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</si>
  <si>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</si>
  <si>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</si>
  <si>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</si>
  <si>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</si>
  <si>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</si>
  <si>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</si>
  <si>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</si>
  <si>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</si>
  <si>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</si>
  <si>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</si>
  <si>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</si>
  <si>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</si>
  <si>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</si>
  <si>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</si>
  <si>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</si>
  <si>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</si>
  <si>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</si>
  <si>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</si>
  <si>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</si>
  <si>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</si>
  <si>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</si>
  <si>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</si>
  <si>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</si>
  <si>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</si>
  <si>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</si>
  <si>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</si>
  <si>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</si>
  <si>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</si>
  <si>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</si>
  <si>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</si>
  <si>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</si>
  <si>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</si>
  <si>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</si>
  <si>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</si>
  <si>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</si>
  <si>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</si>
  <si>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</si>
  <si>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</si>
  <si>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</si>
  <si>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</si>
  <si>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</si>
  <si>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</si>
  <si>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</si>
  <si>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</si>
  <si>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</si>
  <si>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</si>
  <si>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</si>
  <si>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</si>
  <si>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</si>
  <si>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</si>
  <si>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</si>
  <si>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</si>
  <si>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</si>
  <si>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</si>
  <si>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</si>
  <si>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</si>
  <si>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</si>
  <si>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</si>
  <si>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</si>
  <si>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</si>
  <si>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</si>
  <si>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</si>
  <si>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</si>
  <si>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</si>
  <si>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</si>
  <si>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</si>
  <si>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</si>
  <si>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</si>
  <si>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</si>
  <si>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</si>
  <si>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</si>
  <si>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</si>
  <si>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</si>
  <si>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</si>
  <si>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</si>
  <si>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</si>
  <si>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</si>
  <si>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</si>
  <si>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</si>
  <si>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</si>
  <si>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</si>
  <si>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</si>
  <si>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</si>
  <si>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</si>
  <si>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</si>
  <si>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</si>
  <si>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</si>
  <si>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</si>
  <si>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</si>
  <si>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</si>
  <si>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</si>
  <si>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</si>
  <si>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</si>
  <si>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</si>
  <si>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</si>
  <si>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</si>
  <si>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</si>
  <si>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</si>
  <si>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</si>
  <si>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</si>
  <si>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</si>
  <si>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</si>
  <si>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</si>
  <si>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</si>
  <si>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</si>
  <si>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</si>
  <si>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</si>
  <si>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</si>
  <si>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</si>
  <si>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</si>
  <si>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</si>
  <si>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</si>
  <si>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</si>
  <si>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</si>
  <si>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</si>
  <si>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</si>
  <si>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</si>
  <si>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</si>
  <si>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</si>
  <si>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</si>
  <si>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</si>
  <si>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</si>
  <si>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</si>
  <si>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</si>
  <si>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</si>
  <si>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</si>
  <si>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</si>
  <si>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</si>
  <si>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</si>
  <si>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</si>
  <si>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</si>
  <si>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</si>
  <si>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</si>
  <si>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</si>
  <si>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</si>
  <si>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</si>
  <si>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</si>
  <si>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</si>
  <si>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</si>
  <si>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</si>
  <si>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</si>
  <si>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</si>
  <si>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</si>
  <si>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</si>
  <si>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</si>
  <si>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</si>
  <si>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</si>
  <si>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</si>
  <si>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</si>
  <si>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</si>
  <si>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</si>
  <si>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</si>
  <si>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</si>
  <si>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</si>
  <si>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</si>
  <si>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</si>
  <si>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</si>
  <si>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</si>
  <si>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</si>
  <si>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</si>
  <si>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</si>
  <si>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</si>
  <si>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</si>
  <si>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</si>
  <si>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</si>
  <si>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</si>
  <si>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</si>
  <si>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</si>
  <si>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</si>
  <si>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</si>
  <si>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</si>
  <si>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</si>
  <si>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</si>
  <si>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</si>
  <si>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</si>
  <si>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</si>
  <si>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</si>
  <si>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</si>
  <si>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</si>
  <si>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</si>
  <si>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</si>
  <si>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</si>
  <si>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</si>
  <si>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</si>
  <si>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</si>
  <si>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</si>
  <si>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</si>
  <si>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</si>
  <si>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</si>
  <si>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</si>
  <si>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</si>
  <si>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</si>
  <si>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</si>
  <si>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</si>
  <si>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</si>
  <si>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</si>
  <si>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</si>
  <si>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</si>
  <si>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</si>
  <si>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</si>
  <si>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</si>
  <si>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</si>
  <si>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</si>
  <si>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</si>
  <si>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</si>
  <si>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</si>
  <si>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</si>
  <si>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</si>
  <si>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</si>
  <si>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</si>
  <si>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</si>
  <si>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</si>
  <si>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</si>
  <si>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</si>
  <si>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</si>
  <si>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</si>
  <si>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</si>
  <si>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</si>
  <si>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</si>
  <si>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</si>
  <si>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</si>
  <si>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</si>
  <si>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</si>
  <si>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</si>
  <si>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</si>
  <si>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</si>
  <si>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</si>
  <si>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</si>
  <si>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</si>
  <si>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</si>
  <si>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</si>
  <si>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</si>
  <si>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</si>
  <si>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</si>
  <si>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</si>
  <si>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</si>
  <si>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</si>
  <si>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</si>
  <si>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</si>
  <si>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</si>
  <si>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</si>
  <si>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</si>
  <si>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</si>
  <si>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</si>
  <si>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</si>
  <si>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</si>
  <si>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</si>
  <si>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</si>
  <si>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</si>
  <si>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</si>
  <si>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</si>
  <si>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</si>
  <si>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</si>
  <si>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</si>
  <si>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</si>
  <si>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</si>
  <si>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</si>
  <si>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</si>
  <si>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</si>
  <si>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</si>
  <si>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</si>
  <si>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</si>
  <si>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</si>
  <si>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</si>
  <si>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</si>
  <si>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</si>
  <si>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</si>
  <si>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</si>
  <si>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</si>
  <si>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</si>
  <si>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</si>
  <si>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</si>
  <si>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</si>
  <si>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</si>
  <si>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</si>
  <si>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</si>
  <si>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</si>
  <si>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</si>
  <si>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</si>
  <si>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</si>
  <si>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</si>
  <si>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</si>
  <si>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</si>
  <si>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</si>
  <si>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</si>
  <si>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</si>
  <si>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</si>
  <si>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</si>
  <si>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</si>
  <si>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</si>
  <si>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</si>
  <si>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</si>
  <si>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</si>
  <si>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</si>
  <si>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</si>
  <si>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</si>
  <si>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</si>
  <si>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</si>
  <si>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</si>
  <si>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</si>
  <si>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</si>
  <si>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</si>
  <si>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</si>
  <si>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</si>
  <si>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</si>
  <si>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</si>
  <si>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</si>
  <si>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</si>
  <si>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</si>
  <si>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</si>
  <si>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</si>
  <si>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</si>
  <si>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</si>
  <si>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</si>
  <si>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</si>
  <si>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</si>
  <si>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</si>
  <si>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</si>
  <si>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</si>
  <si>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</si>
  <si>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</si>
  <si>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</si>
  <si>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</si>
  <si>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</si>
  <si>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</si>
  <si>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</si>
  <si>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</si>
  <si>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</si>
  <si>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</si>
  <si>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</si>
  <si>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</si>
  <si>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</si>
  <si>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</si>
  <si>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</si>
  <si>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</si>
  <si>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</si>
  <si>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</si>
  <si>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</si>
  <si>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</si>
  <si>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</si>
  <si>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</si>
  <si>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</si>
  <si>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</si>
  <si>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</si>
  <si>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</si>
  <si>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</si>
  <si>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</si>
  <si>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</si>
  <si>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</si>
  <si>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</si>
  <si>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</si>
  <si>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</si>
  <si>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</si>
  <si>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</si>
  <si>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</si>
  <si>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</si>
  <si>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</si>
  <si>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</si>
  <si>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</si>
  <si>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</si>
  <si>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</si>
  <si>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</si>
  <si>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</si>
  <si>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</si>
  <si>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</si>
  <si>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</si>
  <si>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</si>
  <si>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</si>
  <si>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</si>
  <si>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</si>
  <si>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</si>
  <si>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</si>
  <si>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</si>
  <si>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</si>
  <si>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</si>
  <si>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</si>
  <si>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</si>
  <si>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</si>
  <si>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</si>
  <si>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</si>
  <si>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</si>
  <si>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</si>
  <si>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</si>
  <si>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</si>
  <si>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</si>
  <si>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</si>
  <si>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</si>
  <si>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</si>
  <si>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</si>
  <si>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</si>
  <si>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</si>
  <si>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</si>
  <si>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</si>
  <si>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</si>
  <si>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</si>
  <si>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</si>
  <si>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</si>
  <si>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</si>
  <si>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</si>
  <si>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</si>
  <si>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</si>
  <si>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</si>
  <si>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</si>
  <si>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</si>
  <si>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</si>
  <si>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</si>
  <si>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</si>
  <si>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</si>
  <si>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</si>
  <si>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</si>
  <si>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</si>
  <si>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</si>
  <si>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</si>
  <si>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</si>
  <si>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</si>
  <si>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</si>
  <si>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</si>
  <si>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</si>
  <si>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</si>
  <si>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</si>
  <si>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</si>
  <si>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</si>
  <si>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</si>
  <si>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</si>
  <si>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</si>
  <si>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</si>
  <si>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</si>
  <si>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</si>
  <si>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</si>
  <si>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</si>
  <si>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</si>
  <si>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</si>
  <si>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</si>
  <si>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</si>
  <si>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</si>
  <si>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</si>
  <si>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</si>
  <si>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</si>
  <si>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</si>
  <si>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</si>
  <si>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</si>
  <si>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</si>
  <si>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</si>
  <si>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</si>
  <si>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</si>
  <si>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</si>
  <si>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</si>
  <si>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</si>
  <si>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</si>
  <si>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</si>
  <si>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</si>
  <si>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</si>
  <si>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</si>
  <si>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</si>
  <si>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</si>
  <si>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</si>
  <si>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</si>
  <si>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</si>
  <si>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</si>
  <si>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</si>
  <si>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</si>
  <si>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</si>
  <si>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</si>
  <si>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</si>
  <si>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</si>
  <si>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</si>
  <si>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</si>
  <si>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</si>
  <si>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</si>
  <si>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</si>
  <si>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</si>
  <si>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</si>
  <si>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</si>
  <si>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</si>
  <si>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</si>
  <si>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</si>
  <si>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</si>
  <si>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</si>
  <si>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</si>
  <si>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</si>
  <si>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</si>
  <si>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</si>
  <si>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</si>
  <si>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</si>
  <si>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</si>
  <si>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</si>
  <si>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</si>
  <si>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</si>
  <si>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</si>
  <si>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</si>
  <si>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</si>
  <si>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</si>
  <si>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</si>
  <si>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</si>
  <si>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</si>
  <si>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</si>
  <si>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</si>
  <si>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</si>
  <si>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</si>
  <si>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</si>
  <si>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</si>
  <si>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</si>
  <si>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</si>
  <si>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</si>
  <si>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</si>
  <si>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</si>
  <si>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</si>
  <si>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</si>
  <si>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</si>
  <si>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</si>
  <si>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</si>
  <si>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</si>
  <si>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</si>
  <si>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</si>
  <si>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</si>
  <si>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</si>
  <si>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</si>
  <si>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</si>
  <si>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</si>
  <si>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</si>
  <si>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</si>
  <si>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</si>
  <si>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</si>
  <si>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</si>
  <si>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</si>
  <si>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</si>
  <si>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</si>
  <si>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</si>
  <si>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</si>
  <si>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</si>
  <si>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</si>
  <si>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</si>
  <si>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</si>
  <si>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</si>
  <si>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</si>
  <si>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</si>
  <si>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</si>
  <si>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</si>
  <si>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</si>
  <si>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</si>
  <si>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</si>
  <si>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</si>
  <si>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</si>
  <si>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</si>
  <si>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</si>
  <si>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</si>
  <si>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</si>
  <si>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</si>
  <si>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</si>
  <si>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</si>
  <si>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</si>
  <si>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</si>
  <si>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</si>
  <si>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</si>
  <si>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</si>
  <si>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</si>
  <si>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</si>
  <si>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</si>
  <si>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</si>
  <si>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</si>
  <si>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</si>
  <si>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</si>
  <si>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</si>
  <si>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</si>
  <si>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</si>
  <si>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</si>
  <si>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</si>
  <si>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</si>
  <si>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</si>
  <si>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</si>
  <si>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</si>
  <si>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</si>
  <si>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</si>
  <si>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</si>
  <si>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</si>
  <si>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</si>
  <si>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</si>
  <si>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</si>
  <si>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</si>
  <si>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</si>
  <si>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</si>
  <si>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</si>
  <si>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</si>
  <si>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</si>
  <si>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</si>
  <si>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</si>
  <si>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</si>
  <si>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</si>
  <si>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</si>
  <si>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</si>
  <si>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</si>
  <si>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</si>
  <si>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</si>
  <si>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</si>
  <si>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</si>
  <si>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</si>
  <si>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</si>
  <si>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</si>
  <si>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</si>
  <si>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</si>
  <si>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</si>
  <si>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</si>
  <si>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</si>
  <si>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</si>
  <si>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</si>
  <si>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</si>
  <si>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</si>
  <si>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</si>
  <si>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</si>
  <si>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</si>
  <si>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</si>
  <si>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</si>
  <si>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</si>
  <si>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</si>
  <si>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</si>
  <si>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</si>
  <si>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</si>
  <si>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</si>
  <si>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</si>
  <si>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</si>
  <si>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</si>
  <si>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</si>
  <si>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</si>
  <si>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</si>
  <si>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</si>
  <si>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</si>
  <si>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</si>
  <si>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</si>
  <si>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</si>
  <si>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</si>
  <si>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</si>
  <si>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</si>
  <si>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</si>
  <si>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</si>
  <si>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</si>
  <si>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</si>
  <si>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</si>
  <si>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</si>
  <si>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</si>
  <si>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</si>
  <si>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</si>
  <si>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</si>
  <si>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</si>
  <si>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</si>
  <si>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</si>
  <si>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</si>
  <si>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</si>
  <si>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</si>
  <si>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</si>
  <si>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</si>
  <si>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</si>
  <si>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</si>
  <si>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</si>
  <si>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</si>
  <si>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</si>
  <si>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</si>
  <si>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</si>
  <si>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</si>
  <si>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</si>
  <si>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</si>
  <si>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</si>
  <si>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</si>
  <si>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</si>
  <si>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</si>
  <si>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</si>
  <si>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</si>
  <si>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</si>
  <si>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</si>
  <si>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</si>
  <si>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</si>
  <si>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</si>
  <si>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</si>
  <si>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</si>
  <si>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</si>
  <si>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</si>
  <si>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</si>
  <si>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</si>
  <si>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</si>
  <si>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</si>
  <si>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</si>
  <si>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</si>
  <si>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</si>
  <si>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</si>
  <si>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</si>
  <si>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</si>
  <si>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</si>
  <si>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</si>
  <si>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</si>
  <si>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</si>
  <si>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</si>
  <si>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</si>
  <si>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</si>
  <si>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</si>
  <si>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</si>
  <si>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</si>
  <si>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</si>
  <si>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</si>
  <si>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</si>
  <si>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</si>
  <si>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</si>
  <si>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</si>
  <si>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</si>
  <si>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</si>
  <si>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</si>
  <si>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</si>
  <si>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</si>
  <si>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</si>
  <si>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</si>
  <si>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</si>
  <si>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</si>
  <si>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</si>
  <si>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</si>
  <si>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</si>
  <si>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</si>
  <si>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</si>
  <si>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</si>
  <si>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</si>
  <si>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</si>
  <si>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</si>
  <si>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</si>
  <si>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</si>
  <si>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</si>
  <si>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</si>
  <si>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</si>
  <si>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</si>
  <si>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</si>
  <si>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</si>
  <si>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</si>
  <si>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</si>
  <si>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</si>
  <si>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</si>
  <si>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</si>
  <si>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</si>
  <si>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</si>
  <si>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</si>
  <si>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</si>
  <si>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</si>
  <si>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</si>
  <si>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</si>
  <si>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</si>
  <si>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</si>
  <si>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</si>
  <si>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</si>
  <si>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</si>
  <si>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</si>
  <si>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</si>
  <si>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</si>
  <si>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</si>
  <si>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</si>
  <si>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</si>
  <si>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</si>
  <si>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</si>
  <si>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</si>
  <si>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</si>
  <si>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</si>
  <si>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</si>
  <si>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</si>
  <si>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</si>
  <si>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</si>
  <si>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</si>
  <si>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</si>
  <si>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</si>
  <si>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</si>
  <si>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</si>
  <si>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</si>
  <si>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</si>
  <si>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</si>
  <si>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</si>
  <si>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</si>
  <si>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</si>
  <si>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</si>
  <si>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</si>
  <si>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</si>
  <si>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</si>
  <si>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</si>
  <si>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</si>
  <si>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</si>
  <si>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</si>
  <si>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</si>
  <si>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</si>
  <si>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</si>
  <si>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</si>
  <si>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</si>
  <si>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</si>
  <si>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</si>
  <si>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</si>
  <si>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</si>
  <si>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</si>
  <si>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</si>
  <si>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</si>
  <si>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</si>
  <si>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</si>
  <si>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</si>
  <si>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</si>
  <si>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</si>
  <si>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</si>
  <si>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</si>
  <si>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</si>
  <si>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</si>
  <si>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</si>
  <si>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</si>
  <si>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</si>
  <si>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</si>
  <si>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</si>
  <si>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</si>
  <si>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</si>
  <si>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</si>
  <si>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</si>
  <si>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</si>
  <si>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</si>
  <si>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</si>
  <si>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</si>
  <si>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</si>
  <si>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</si>
  <si>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</si>
  <si>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</si>
  <si>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</si>
  <si>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</si>
  <si>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</si>
  <si>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</si>
  <si>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</si>
  <si>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</si>
  <si>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</si>
  <si>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</si>
  <si>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</si>
  <si>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</si>
  <si>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</si>
  <si>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</si>
  <si>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</si>
  <si>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</si>
  <si>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</si>
  <si>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</si>
  <si>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</si>
  <si>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</si>
  <si>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</si>
  <si>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</si>
  <si>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</si>
  <si>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</si>
  <si>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</si>
  <si>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</si>
  <si>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</si>
  <si>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</si>
  <si>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</si>
  <si>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</si>
  <si>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</si>
  <si>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</si>
  <si>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</si>
  <si>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</si>
  <si>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</si>
  <si>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</si>
  <si>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</si>
  <si>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</si>
  <si>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</si>
  <si>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</si>
  <si>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</si>
  <si>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</si>
  <si>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</si>
  <si>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</si>
  <si>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</si>
  <si>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</si>
  <si>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</si>
  <si>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</si>
  <si>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</si>
  <si>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</si>
  <si>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</si>
  <si>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</si>
  <si>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</si>
  <si>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</si>
  <si>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</si>
  <si>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</si>
  <si>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</si>
  <si>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</si>
  <si>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</si>
  <si>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</si>
  <si>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</si>
  <si>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</si>
  <si>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</si>
  <si>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</si>
  <si>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</si>
  <si>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</si>
  <si>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</si>
  <si>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</si>
  <si>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</si>
  <si>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</si>
  <si>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</si>
  <si>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</si>
  <si>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</si>
  <si>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</si>
  <si>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</si>
  <si>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</si>
  <si>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</si>
  <si>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</si>
  <si>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</si>
  <si>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</si>
  <si>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</si>
  <si>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</si>
  <si>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</si>
  <si>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</si>
  <si>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</si>
  <si>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</si>
  <si>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</si>
  <si>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</si>
  <si>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</si>
  <si>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</si>
  <si>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</si>
  <si>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</si>
  <si>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</si>
  <si>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</si>
  <si>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</si>
  <si>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</si>
  <si>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</si>
  <si>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</si>
  <si>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</si>
  <si>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</si>
  <si>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</si>
  <si>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</si>
  <si>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</si>
  <si>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</si>
  <si>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</si>
  <si>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</si>
  <si>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</si>
  <si>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</si>
  <si>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</si>
  <si>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</si>
  <si>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</si>
  <si>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</si>
  <si>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</si>
  <si>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</si>
  <si>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</si>
  <si>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</si>
  <si>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</si>
  <si>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</si>
  <si>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</si>
  <si>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</si>
  <si>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</si>
  <si>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</si>
  <si>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</si>
  <si>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</si>
  <si>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</si>
  <si>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</si>
  <si>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</si>
  <si>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</si>
  <si>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</si>
  <si>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</si>
  <si>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</si>
  <si>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</si>
  <si>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</si>
  <si>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</si>
  <si>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</si>
  <si>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</si>
  <si>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</si>
  <si>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</si>
  <si>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</si>
  <si>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</si>
  <si>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</si>
  <si>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</si>
  <si>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</si>
  <si>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</si>
  <si>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</si>
  <si>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</si>
  <si>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</si>
  <si>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</si>
  <si>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</si>
  <si>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</si>
  <si>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</si>
  <si>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</si>
  <si>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</si>
  <si>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</si>
  <si>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</si>
  <si>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</si>
  <si>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</si>
  <si>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</si>
  <si>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</si>
  <si>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</si>
  <si>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</si>
  <si>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</si>
  <si>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</si>
  <si>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</si>
  <si>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</si>
  <si>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</si>
  <si>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</si>
  <si>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</si>
  <si>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</si>
  <si>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</si>
  <si>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</si>
  <si>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</si>
  <si>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</si>
  <si>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</si>
  <si>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</si>
  <si>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</si>
  <si>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</si>
  <si>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</si>
  <si>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</si>
  <si>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</si>
  <si>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</si>
  <si>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</si>
  <si>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</si>
  <si>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</si>
  <si>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</si>
  <si>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</si>
  <si>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</si>
  <si>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</si>
  <si>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</si>
  <si>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</si>
  <si>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</si>
  <si>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</si>
  <si>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</si>
  <si>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</si>
  <si>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</si>
  <si>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</si>
  <si>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</si>
  <si>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</si>
  <si>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</si>
  <si>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</si>
  <si>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</si>
  <si>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</si>
  <si>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</si>
  <si>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</si>
  <si>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</si>
  <si>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</si>
  <si>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</si>
  <si>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</si>
  <si>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</si>
  <si>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</si>
  <si>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</si>
  <si>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</si>
  <si>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</si>
  <si>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</si>
  <si>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</si>
  <si>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</si>
  <si>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</si>
  <si>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</si>
  <si>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</si>
  <si>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</si>
  <si>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</si>
  <si>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</si>
  <si>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</si>
  <si>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</si>
  <si>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</si>
  <si>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</si>
  <si>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</si>
  <si>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</si>
  <si>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</si>
  <si>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</si>
  <si>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</si>
  <si>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</si>
  <si>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</si>
  <si>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</si>
  <si>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</si>
  <si>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</si>
  <si>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</si>
  <si>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</si>
  <si>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</si>
  <si>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</si>
  <si>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</si>
  <si>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</si>
  <si>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</si>
  <si>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</si>
  <si>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</si>
  <si>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</si>
  <si>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</si>
  <si>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</si>
  <si>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</si>
  <si>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</si>
  <si>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</si>
  <si>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</si>
  <si>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</si>
  <si>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</si>
  <si>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</si>
  <si>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</si>
  <si>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</si>
  <si>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</si>
  <si>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</si>
  <si>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</si>
  <si>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</si>
  <si>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</si>
  <si>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</si>
  <si>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</si>
  <si>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</si>
  <si>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</si>
  <si>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</si>
  <si>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</si>
  <si>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</si>
  <si>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</si>
  <si>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</si>
  <si>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</si>
  <si>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</si>
  <si>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</si>
  <si>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</si>
  <si>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</si>
  <si>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</si>
  <si>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</si>
  <si>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</si>
  <si>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</si>
  <si>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</si>
  <si>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</si>
  <si>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</si>
  <si>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</si>
  <si>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</si>
  <si>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</si>
  <si>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</si>
  <si>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</si>
  <si>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</si>
  <si>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</si>
  <si>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</si>
  <si>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</si>
  <si>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</si>
  <si>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</si>
  <si>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</si>
  <si>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</si>
  <si>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</si>
  <si>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</si>
  <si>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</si>
  <si>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</si>
  <si>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</si>
  <si>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</si>
  <si>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</si>
  <si>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</si>
  <si>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</si>
  <si>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</si>
  <si>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</si>
  <si>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</si>
  <si>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</si>
  <si>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</si>
  <si>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</si>
  <si>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</si>
  <si>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</si>
  <si>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</si>
  <si>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</si>
  <si>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</si>
  <si>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</si>
  <si>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</si>
  <si>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</si>
  <si>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</si>
  <si>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</si>
  <si>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</si>
  <si>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</si>
  <si>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</si>
  <si>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</si>
  <si>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</si>
  <si>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</si>
  <si>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</si>
  <si>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</si>
  <si>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</si>
  <si>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</si>
  <si>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</si>
  <si>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</si>
  <si>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</si>
  <si>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</si>
  <si>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</si>
  <si>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</si>
  <si>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</si>
  <si>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</si>
  <si>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</si>
  <si>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</si>
  <si>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</si>
  <si>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</si>
  <si>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</si>
  <si>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</si>
  <si>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</si>
  <si>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</si>
  <si>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</si>
  <si>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</si>
  <si>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</si>
  <si>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</si>
  <si>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</si>
  <si>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</si>
  <si>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</si>
  <si>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</si>
  <si>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</si>
  <si>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</si>
  <si>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</si>
  <si>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</si>
  <si>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</si>
  <si>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</si>
  <si>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</si>
  <si>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</si>
  <si>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</si>
  <si>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</si>
  <si>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</si>
  <si>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</si>
  <si>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</si>
  <si>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</si>
  <si>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</si>
  <si>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</si>
  <si>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</si>
  <si>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</si>
  <si>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</si>
  <si>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</si>
  <si>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</si>
  <si>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</si>
  <si>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</si>
  <si>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</si>
  <si>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</si>
  <si>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</si>
  <si>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</si>
  <si>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</si>
  <si>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</si>
  <si>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</si>
  <si>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</si>
  <si>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</si>
  <si>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</si>
  <si>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</si>
  <si>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</si>
  <si>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</si>
  <si>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</si>
  <si>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</si>
  <si>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</si>
  <si>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</si>
  <si>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</si>
  <si>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</si>
  <si>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</si>
  <si>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</si>
  <si>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</si>
  <si>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</si>
  <si>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</si>
  <si>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</si>
  <si>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</si>
  <si>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</si>
  <si>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</si>
  <si>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</si>
  <si>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</si>
  <si>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</si>
  <si>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</si>
  <si>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</si>
  <si>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</si>
  <si>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</si>
  <si>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</si>
  <si>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</si>
  <si>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</si>
  <si>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</si>
  <si>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</si>
  <si>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</si>
  <si>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</si>
  <si>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</si>
  <si>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</si>
  <si>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</si>
  <si>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</si>
  <si>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</si>
  <si>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</si>
  <si>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</si>
  <si>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</si>
  <si>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</si>
  <si>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</si>
  <si>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</si>
  <si>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</si>
  <si>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</si>
  <si>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</si>
  <si>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</si>
  <si>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</si>
  <si>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</si>
  <si>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</si>
  <si>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</si>
  <si>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</si>
  <si>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</si>
  <si>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</si>
  <si>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</si>
  <si>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</si>
  <si>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</si>
  <si>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</si>
  <si>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</si>
  <si>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</si>
  <si>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</si>
  <si>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</si>
  <si>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</si>
  <si>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</si>
  <si>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</si>
  <si>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</si>
  <si>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</si>
  <si>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</si>
  <si>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</si>
  <si>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</si>
  <si>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</si>
  <si>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</si>
  <si>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</si>
  <si>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</si>
  <si>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</si>
  <si>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</si>
  <si>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</si>
  <si>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</si>
  <si>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</si>
  <si>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</si>
  <si>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</si>
  <si>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</si>
  <si>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</si>
  <si>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</si>
  <si>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</si>
  <si>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</si>
  <si>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</si>
  <si>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</si>
  <si>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</si>
  <si>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</si>
  <si>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</si>
  <si>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</si>
  <si>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</si>
  <si>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</si>
  <si>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</si>
  <si>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</si>
  <si>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</si>
  <si>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</si>
  <si>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</si>
  <si>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</si>
  <si>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</si>
  <si>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</si>
  <si>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</si>
  <si>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</si>
  <si>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</si>
  <si>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</si>
  <si>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</si>
  <si>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</si>
  <si>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</si>
  <si>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</si>
  <si>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</si>
  <si>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</si>
  <si>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</si>
  <si>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</si>
  <si>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</si>
  <si>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</si>
  <si>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</si>
  <si>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</si>
  <si>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</si>
  <si>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</si>
  <si>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</si>
  <si>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</si>
  <si>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</si>
  <si>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</si>
  <si>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</si>
  <si>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</si>
  <si>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</si>
  <si>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</si>
  <si>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</si>
  <si>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</si>
  <si>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</si>
  <si>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</si>
  <si>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</si>
  <si>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</si>
  <si>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</si>
  <si>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</si>
  <si>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</si>
  <si>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</si>
  <si>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</si>
  <si>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</si>
  <si>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</si>
  <si>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</si>
  <si>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</si>
  <si>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</si>
  <si>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</si>
  <si>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</si>
  <si>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</si>
  <si>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</si>
  <si>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</si>
  <si>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</si>
  <si>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</si>
  <si>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</si>
  <si>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</si>
  <si>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</si>
  <si>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</si>
  <si>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</si>
  <si>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</si>
  <si>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</si>
  <si>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</si>
  <si>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</si>
  <si>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</si>
  <si>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</si>
  <si>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</si>
  <si>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</si>
  <si>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</si>
  <si>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</si>
  <si>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</si>
  <si>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</si>
  <si>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</si>
  <si>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</si>
  <si>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</si>
  <si>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</si>
  <si>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</si>
  <si>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</si>
  <si>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</si>
  <si>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</si>
  <si>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</si>
  <si>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</si>
  <si>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</si>
  <si>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</si>
  <si>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</si>
  <si>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</si>
  <si>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</si>
  <si>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</si>
  <si>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</si>
  <si>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</si>
  <si>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</si>
  <si>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</si>
  <si>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</si>
  <si>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</si>
  <si>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</si>
  <si>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</si>
  <si>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</si>
  <si>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</si>
  <si>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</si>
  <si>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</si>
  <si>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</si>
  <si>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</si>
  <si>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</si>
  <si>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</si>
  <si>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</si>
  <si>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</si>
  <si>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</si>
  <si>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</si>
  <si>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</si>
  <si>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</si>
  <si>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</si>
  <si>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</si>
  <si>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</si>
  <si>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</si>
  <si>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</si>
  <si>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</si>
  <si>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</si>
  <si>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</si>
  <si>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</si>
  <si>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</si>
  <si>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</si>
  <si>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</si>
  <si>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</si>
  <si>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</si>
  <si>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</si>
  <si>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</si>
  <si>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</si>
  <si>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</si>
  <si>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</si>
  <si>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</si>
  <si>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</si>
  <si>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</si>
  <si>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</si>
  <si>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</si>
  <si>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</si>
  <si>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</si>
  <si>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</si>
  <si>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</si>
  <si>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</si>
  <si>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</si>
  <si>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</si>
  <si>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</si>
  <si>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</si>
  <si>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</si>
  <si>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</si>
  <si>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</si>
  <si>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</si>
  <si>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</si>
  <si>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</si>
  <si>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</si>
  <si>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</si>
  <si>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</si>
  <si>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</si>
  <si>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</si>
  <si>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</si>
  <si>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</si>
  <si>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</si>
  <si>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</si>
  <si>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</si>
  <si>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</si>
  <si>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</si>
  <si>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</si>
  <si>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</si>
  <si>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</si>
  <si>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</si>
  <si>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</si>
  <si>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</si>
  <si>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</si>
  <si>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</si>
  <si>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</si>
  <si>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</si>
  <si>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</si>
  <si>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</si>
  <si>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</si>
  <si>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</si>
  <si>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</si>
  <si>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</si>
  <si>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</si>
  <si>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</si>
  <si>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</si>
  <si>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</si>
  <si>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</si>
  <si>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</si>
  <si>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</si>
  <si>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</si>
  <si>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</si>
  <si>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</si>
  <si>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</si>
  <si>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</si>
  <si>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</si>
  <si>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</si>
  <si>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</si>
  <si>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</si>
  <si>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</si>
  <si>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</si>
  <si>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</si>
  <si>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</si>
  <si>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</si>
  <si>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</si>
  <si>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</si>
  <si>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</si>
  <si>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</si>
  <si>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</si>
  <si>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</si>
  <si>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</si>
  <si>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</si>
  <si>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</si>
  <si>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</si>
  <si>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</si>
  <si>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</si>
  <si>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</si>
  <si>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</si>
  <si>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</si>
  <si>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</si>
  <si>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</si>
  <si>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</si>
  <si>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</si>
  <si>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</si>
  <si>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</si>
  <si>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</si>
  <si>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</si>
  <si>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</si>
  <si>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</si>
  <si>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</si>
  <si>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</si>
  <si>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</si>
  <si>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</si>
  <si>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</si>
  <si>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</si>
  <si>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</si>
  <si>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</si>
  <si>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</si>
  <si>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</si>
  <si>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</si>
  <si>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</si>
  <si>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</si>
  <si>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</si>
  <si>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</si>
  <si>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</si>
  <si>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</si>
  <si>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</si>
  <si>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</si>
  <si>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</si>
  <si>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</si>
  <si>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</si>
  <si>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</si>
  <si>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</si>
  <si>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</si>
  <si>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</si>
  <si>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</si>
  <si>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</si>
  <si>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</si>
  <si>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</si>
  <si>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</si>
  <si>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</si>
  <si>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</si>
  <si>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</si>
  <si>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</si>
  <si>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</si>
  <si>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</si>
  <si>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</si>
  <si>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</si>
  <si>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</si>
  <si>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</si>
  <si>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</si>
  <si>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</si>
  <si>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</si>
  <si>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</si>
  <si>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</si>
  <si>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</si>
  <si>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</si>
  <si>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</si>
  <si>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</si>
  <si>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</si>
  <si>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</si>
  <si>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</si>
  <si>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</si>
  <si>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</si>
  <si>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</si>
  <si>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</si>
  <si>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</si>
  <si>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</si>
  <si>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</si>
  <si>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</si>
  <si>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</si>
  <si>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</si>
  <si>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</si>
  <si>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</si>
  <si>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</si>
  <si>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</si>
  <si>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</si>
  <si>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</si>
  <si>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</si>
  <si>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</si>
  <si>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</si>
  <si>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</si>
  <si>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</si>
  <si>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</si>
  <si>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</si>
  <si>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</si>
  <si>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</si>
  <si>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</si>
  <si>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</si>
  <si>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</si>
  <si>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</si>
  <si>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</si>
  <si>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</si>
  <si>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</si>
  <si>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</si>
  <si>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</si>
  <si>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</si>
  <si>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</si>
  <si>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</si>
  <si>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</si>
  <si>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</si>
  <si>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</si>
  <si>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</si>
  <si>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</si>
  <si>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</si>
  <si>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</si>
  <si>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</si>
  <si>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</si>
  <si>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</si>
  <si>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</si>
  <si>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</si>
  <si>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</si>
  <si>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</si>
  <si>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</si>
  <si>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</si>
  <si>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</si>
  <si>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</si>
  <si>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</si>
  <si>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</si>
  <si>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</si>
  <si>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</si>
  <si>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</si>
  <si>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</si>
  <si>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</si>
  <si>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</si>
  <si>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</si>
  <si>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</si>
  <si>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</si>
  <si>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</si>
  <si>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</si>
  <si>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</si>
  <si>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</si>
  <si>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</si>
  <si>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</si>
  <si>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</si>
  <si>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</si>
  <si>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</si>
  <si>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</si>
  <si>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</si>
  <si>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</si>
  <si>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</si>
  <si>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</si>
  <si>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</si>
  <si>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</si>
  <si>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</si>
  <si>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</si>
  <si>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</si>
  <si>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</si>
  <si>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</si>
  <si>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</si>
  <si>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</si>
  <si>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</si>
  <si>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</si>
  <si>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</si>
  <si>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</si>
  <si>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</si>
  <si>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</si>
  <si>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</si>
  <si>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</si>
  <si>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</si>
  <si>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</si>
  <si>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</si>
  <si>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</si>
  <si>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</si>
  <si>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</si>
  <si>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</si>
  <si>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</si>
  <si>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</si>
  <si>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</si>
  <si>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</si>
  <si>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</si>
  <si>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</si>
  <si>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</si>
  <si>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</si>
  <si>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</si>
  <si>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</si>
  <si>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</si>
  <si>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</si>
  <si>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</si>
  <si>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</si>
  <si>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</si>
  <si>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</si>
  <si>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</si>
  <si>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</si>
  <si>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</si>
  <si>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</si>
  <si>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</si>
  <si>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</si>
  <si>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</si>
  <si>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</si>
  <si>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</si>
  <si>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</si>
  <si>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</si>
  <si>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</si>
  <si>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</si>
  <si>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</si>
  <si>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</si>
  <si>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</si>
  <si>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</si>
  <si>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</si>
  <si>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</si>
  <si>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</si>
  <si>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</si>
  <si>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</si>
  <si>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</si>
  <si>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</si>
  <si>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</si>
  <si>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</si>
  <si>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</si>
  <si>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</si>
  <si>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</si>
  <si>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</si>
  <si>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</si>
  <si>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</si>
  <si>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</si>
  <si>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</si>
  <si>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</si>
  <si>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</si>
  <si>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</si>
  <si>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</si>
  <si>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</si>
  <si>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</si>
  <si>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</si>
  <si>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</si>
  <si>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</si>
  <si>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</si>
  <si>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</si>
  <si>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</si>
  <si>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</si>
  <si>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</si>
  <si>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</si>
  <si>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</si>
  <si>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</si>
  <si>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</si>
  <si>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</si>
  <si>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</si>
  <si>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</si>
  <si>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</si>
  <si>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</si>
  <si>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</si>
  <si>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</si>
  <si>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</si>
  <si>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</si>
  <si>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</si>
  <si>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</si>
  <si>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</si>
  <si>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</si>
  <si>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</si>
  <si>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</si>
  <si>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</si>
  <si>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</si>
  <si>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</si>
  <si>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</si>
  <si>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</si>
  <si>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</si>
  <si>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</si>
  <si>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</si>
  <si>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</si>
  <si>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</si>
  <si>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</si>
  <si>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</si>
  <si>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</si>
  <si>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</si>
  <si>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</si>
  <si>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</si>
  <si>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</si>
  <si>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</si>
  <si>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</si>
  <si>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</si>
  <si>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</si>
  <si>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</si>
  <si>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</si>
  <si>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</si>
  <si>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</si>
  <si>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</si>
  <si>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</si>
  <si>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</si>
  <si>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</si>
  <si>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</si>
  <si>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</si>
  <si>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</si>
  <si>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</si>
  <si>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</si>
  <si>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</si>
  <si>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</si>
  <si>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</si>
  <si>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</si>
  <si>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</si>
  <si>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</si>
  <si>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</si>
  <si>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</si>
  <si>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</si>
  <si>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</si>
  <si>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</si>
  <si>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</si>
  <si>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</si>
  <si>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</si>
  <si>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</si>
  <si>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</si>
  <si>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</si>
  <si>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</si>
  <si>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</si>
  <si>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</si>
  <si>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</si>
  <si>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</si>
  <si>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</si>
  <si>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</si>
  <si>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</si>
  <si>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</si>
  <si>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</si>
  <si>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</si>
  <si>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</si>
  <si>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</si>
  <si>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</si>
  <si>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</si>
  <si>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</si>
  <si>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</si>
  <si>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</si>
  <si>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</si>
  <si>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</si>
  <si>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</si>
  <si>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</si>
  <si>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</si>
  <si>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</si>
  <si>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</si>
  <si>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</si>
  <si>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</si>
  <si>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</si>
  <si>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</si>
  <si>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</si>
  <si>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</si>
  <si>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</si>
  <si>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</si>
  <si>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</si>
  <si>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</si>
  <si>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</si>
  <si>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</si>
  <si>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</si>
  <si>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</si>
  <si>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</si>
  <si>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</si>
  <si>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</si>
  <si>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</si>
  <si>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</si>
  <si>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</si>
  <si>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</si>
  <si>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</si>
  <si>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</si>
  <si>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</si>
  <si>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</si>
  <si>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</si>
  <si>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</si>
  <si>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</si>
  <si>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</si>
  <si>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</si>
  <si>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</si>
  <si>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</si>
  <si>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</si>
  <si>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</si>
  <si>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</si>
  <si>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</si>
  <si>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</si>
  <si>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</si>
  <si>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</si>
  <si>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</si>
  <si>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</si>
  <si>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</si>
  <si>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</si>
  <si>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</si>
  <si>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</si>
  <si>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</si>
  <si>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</si>
  <si>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</si>
  <si>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</si>
  <si>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</si>
  <si>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</si>
  <si>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</si>
  <si>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</si>
  <si>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</si>
  <si>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</si>
  <si>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</si>
  <si>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</si>
  <si>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</si>
  <si>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</si>
  <si>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</si>
  <si>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</si>
  <si>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</si>
  <si>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</si>
  <si>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</si>
  <si>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</si>
  <si>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</si>
  <si>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</si>
  <si>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</si>
  <si>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</si>
  <si>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</si>
  <si>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</si>
  <si>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</si>
  <si>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</si>
  <si>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</si>
  <si>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</si>
  <si>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</si>
  <si>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</si>
  <si>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</si>
  <si>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</si>
  <si>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</si>
  <si>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</si>
  <si>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</si>
  <si>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</si>
  <si>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</si>
  <si>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</si>
  <si>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</si>
  <si>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</si>
  <si>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</si>
  <si>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</si>
  <si>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</si>
  <si>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</si>
  <si>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</si>
  <si>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</si>
  <si>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</si>
  <si>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</si>
  <si>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</si>
  <si>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</si>
  <si>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</si>
  <si>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</si>
  <si>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</si>
  <si>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</si>
  <si>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</si>
  <si>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</si>
  <si>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</si>
  <si>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</si>
  <si>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</si>
  <si>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</si>
  <si>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</si>
  <si>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</si>
  <si>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</si>
  <si>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</si>
  <si>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</si>
  <si>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</si>
  <si>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</si>
  <si>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</si>
  <si>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</si>
  <si>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</si>
  <si>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</si>
  <si>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</si>
  <si>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</si>
  <si>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</si>
  <si>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</si>
  <si>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</si>
  <si>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</si>
  <si>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</si>
  <si>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</si>
  <si>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</si>
  <si>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</si>
  <si>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</si>
  <si>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</si>
  <si>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</si>
  <si>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</si>
  <si>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</si>
  <si>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</si>
  <si>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</si>
  <si>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</si>
  <si>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</si>
  <si>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</si>
  <si>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</si>
  <si>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</si>
  <si>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</si>
  <si>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</si>
  <si>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</si>
  <si>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</si>
  <si>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</si>
  <si>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</si>
  <si>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</si>
  <si>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</si>
  <si>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</si>
  <si>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</si>
  <si>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</si>
  <si>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</si>
  <si>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</si>
  <si>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</si>
  <si>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</si>
  <si>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</si>
  <si>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</si>
  <si>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</si>
  <si>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</si>
  <si>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</si>
  <si>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</si>
  <si>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</si>
  <si>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</si>
  <si>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</si>
  <si>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</si>
  <si>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</si>
  <si>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</si>
  <si>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</si>
  <si>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</si>
  <si>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</si>
  <si>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</si>
  <si>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</si>
  <si>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</si>
  <si>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</si>
  <si>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</si>
  <si>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</si>
  <si>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</si>
  <si>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</si>
  <si>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</si>
  <si>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</si>
  <si>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</si>
  <si>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</si>
  <si>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</si>
  <si>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</si>
  <si>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</si>
  <si>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</si>
  <si>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</si>
  <si>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</si>
  <si>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</si>
  <si>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</si>
  <si>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</si>
  <si>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</si>
  <si>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</si>
  <si>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</si>
  <si>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</si>
  <si>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</si>
  <si>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</si>
  <si>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</si>
  <si>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</si>
  <si>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</si>
  <si>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</si>
  <si>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</si>
  <si>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</si>
  <si>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</si>
  <si>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</si>
  <si>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</si>
  <si>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</si>
  <si>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</si>
  <si>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</si>
  <si>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</si>
  <si>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</si>
  <si>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</si>
  <si>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</si>
  <si>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</si>
  <si>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</si>
  <si>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</si>
  <si>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</si>
  <si>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</si>
  <si>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</si>
  <si>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</si>
  <si>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</si>
  <si>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</si>
  <si>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</si>
  <si>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</si>
  <si>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</si>
  <si>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</si>
  <si>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</si>
  <si>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</si>
  <si>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</si>
  <si>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</si>
  <si>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</si>
  <si>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</si>
  <si>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</si>
  <si>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</si>
  <si>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</si>
  <si>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</si>
  <si>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</si>
  <si>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</si>
  <si>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</si>
  <si>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</si>
  <si>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</si>
  <si>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</si>
  <si>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</si>
  <si>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</si>
  <si>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</si>
  <si>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</si>
  <si>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</si>
  <si>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</si>
  <si>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</si>
  <si>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</si>
  <si>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</si>
  <si>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</si>
  <si>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</si>
  <si>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</si>
  <si>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</si>
  <si>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</si>
  <si>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</si>
  <si>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</si>
  <si>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</si>
  <si>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</si>
  <si>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</si>
  <si>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</si>
  <si>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</si>
  <si>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</si>
  <si>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</si>
  <si>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</si>
  <si>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</si>
  <si>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</si>
  <si>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</si>
  <si>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</si>
  <si>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</si>
  <si>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</si>
  <si>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</si>
  <si>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</si>
  <si>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</si>
  <si>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</si>
  <si>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</si>
  <si>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</si>
  <si>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</si>
  <si>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</si>
  <si>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</si>
  <si>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</si>
  <si>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</si>
  <si>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</si>
  <si>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</si>
  <si>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</si>
  <si>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</si>
  <si>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</si>
  <si>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</si>
  <si>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</si>
  <si>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</si>
  <si>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</si>
  <si>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</si>
  <si>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</si>
  <si>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</si>
  <si>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</si>
  <si>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</si>
  <si>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</si>
  <si>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</si>
  <si>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</si>
  <si>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</si>
  <si>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</si>
  <si>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</si>
  <si>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</si>
  <si>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</si>
  <si>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</si>
  <si>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</si>
  <si>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</si>
  <si>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</si>
  <si>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</si>
  <si>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</si>
  <si>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</si>
  <si>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</si>
  <si>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</si>
  <si>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</si>
  <si>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</si>
  <si>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</si>
  <si>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</si>
  <si>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</si>
  <si>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</si>
  <si>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</si>
  <si>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</si>
  <si>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</si>
  <si>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</si>
  <si>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</si>
  <si>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</si>
  <si>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</si>
  <si>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</si>
  <si>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</si>
  <si>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</si>
  <si>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</si>
  <si>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</si>
  <si>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</si>
  <si>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</si>
  <si>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</si>
  <si>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</si>
  <si>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</si>
  <si>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</si>
  <si>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</si>
  <si>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</si>
  <si>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</si>
  <si>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</si>
  <si>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</si>
  <si>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</si>
  <si>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</si>
  <si>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</si>
  <si>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</si>
  <si>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</si>
  <si>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</si>
  <si>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</si>
  <si>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</si>
  <si>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</si>
  <si>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</si>
  <si>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</si>
  <si>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</si>
  <si>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</si>
  <si>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</si>
  <si>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</si>
  <si>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</si>
  <si>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</si>
  <si>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</si>
  <si>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</si>
  <si>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</si>
  <si>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</si>
  <si>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</si>
  <si>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</si>
  <si>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</si>
  <si>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</si>
  <si>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</si>
  <si>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</si>
  <si>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</si>
  <si>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</si>
  <si>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</si>
  <si>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</si>
  <si>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</si>
  <si>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</si>
  <si>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</si>
  <si>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</si>
  <si>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</si>
  <si>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</si>
  <si>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</si>
  <si>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</si>
  <si>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</si>
  <si>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</si>
  <si>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</si>
  <si>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</si>
  <si>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</si>
  <si>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</si>
  <si>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</si>
  <si>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</si>
  <si>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</si>
  <si>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</si>
  <si>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</si>
  <si>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</si>
  <si>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</si>
  <si>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</si>
  <si>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</si>
  <si>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</si>
  <si>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</si>
  <si>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</si>
  <si>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</si>
  <si>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</si>
  <si>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</si>
  <si>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</si>
  <si>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</si>
  <si>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</si>
  <si>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</si>
  <si>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</si>
  <si>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</si>
  <si>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</si>
  <si>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</si>
  <si>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</si>
  <si>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</si>
  <si>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</si>
  <si>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</si>
  <si>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</si>
  <si>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</si>
  <si>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</si>
  <si>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</si>
  <si>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</si>
  <si>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</si>
  <si>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</si>
  <si>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</si>
  <si>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</si>
  <si>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</si>
  <si>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</si>
  <si>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</si>
  <si>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</si>
  <si>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</si>
  <si>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</si>
  <si>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</si>
  <si>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</si>
  <si>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</si>
  <si>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</si>
  <si>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</si>
  <si>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</si>
  <si>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</si>
  <si>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</si>
  <si>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</si>
  <si>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</si>
  <si>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</si>
  <si>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</si>
  <si>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</si>
  <si>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</si>
  <si>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</si>
  <si>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</si>
  <si>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</si>
  <si>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</si>
  <si>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</si>
  <si>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</si>
  <si>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</si>
  <si>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</si>
  <si>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</si>
  <si>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</si>
  <si>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</si>
  <si>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</si>
  <si>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</si>
  <si>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</si>
  <si>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</si>
  <si>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</si>
  <si>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</si>
  <si>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</si>
  <si>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</si>
  <si>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</si>
  <si>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</si>
  <si>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</si>
  <si>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</si>
  <si>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</si>
  <si>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</si>
  <si>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</si>
  <si>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</si>
  <si>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</si>
  <si>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</si>
  <si>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</si>
  <si>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</si>
  <si>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</si>
  <si>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</si>
  <si>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</si>
  <si>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</si>
  <si>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</si>
  <si>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</si>
  <si>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</si>
  <si>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</si>
  <si>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</si>
  <si>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</si>
  <si>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</si>
  <si>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</si>
  <si>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</si>
  <si>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</si>
  <si>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</si>
  <si>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</si>
  <si>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</si>
  <si>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</si>
  <si>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</si>
  <si>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</si>
  <si>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</si>
  <si>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</si>
  <si>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</si>
  <si>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</si>
  <si>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</si>
  <si>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</si>
  <si>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</si>
  <si>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</si>
  <si>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</si>
  <si>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</si>
  <si>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</si>
  <si>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</si>
  <si>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</si>
  <si>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</si>
  <si>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</si>
  <si>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</si>
  <si>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</si>
  <si>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</si>
  <si>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</si>
  <si>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</si>
  <si>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</si>
  <si>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</si>
  <si>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</si>
  <si>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</si>
  <si>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</si>
  <si>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</si>
  <si>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</si>
  <si>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</si>
  <si>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</si>
  <si>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</si>
  <si>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</si>
  <si>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</si>
  <si>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</si>
  <si>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</si>
  <si>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</si>
  <si>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</si>
  <si>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</si>
  <si>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</si>
  <si>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</si>
  <si>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</si>
  <si>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</si>
  <si>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</si>
  <si>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</si>
  <si>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</si>
  <si>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</si>
  <si>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</si>
  <si>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</si>
  <si>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</si>
  <si>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</si>
  <si>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</si>
  <si>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</si>
  <si>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</si>
  <si>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</si>
  <si>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</si>
  <si>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</si>
  <si>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</si>
  <si>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</si>
  <si>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</si>
  <si>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</si>
  <si>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</si>
  <si>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</si>
  <si>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</si>
  <si>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</si>
  <si>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</si>
  <si>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</si>
  <si>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</si>
  <si>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</si>
  <si>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</si>
  <si>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</si>
  <si>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</si>
  <si>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</si>
  <si>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</si>
  <si>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</si>
  <si>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</si>
  <si>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</si>
  <si>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</si>
  <si>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</si>
  <si>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</si>
  <si>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</si>
  <si>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</si>
  <si>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</si>
  <si>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</si>
  <si>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</si>
  <si>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</si>
  <si>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</si>
  <si>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</si>
  <si>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</si>
  <si>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</si>
  <si>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</si>
  <si>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</si>
  <si>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</si>
  <si>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</si>
  <si>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</si>
  <si>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</si>
  <si>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</si>
  <si>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</si>
  <si>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</si>
  <si>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</si>
  <si>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</si>
  <si>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</si>
  <si>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</si>
  <si>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</si>
  <si>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</si>
  <si>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</si>
  <si>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</si>
  <si>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</si>
  <si>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</si>
  <si>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</si>
  <si>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</si>
  <si>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</si>
  <si>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</si>
  <si>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</si>
  <si>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</si>
  <si>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</si>
  <si>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</si>
  <si>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</si>
  <si>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</si>
  <si>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</si>
  <si>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</si>
  <si>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</si>
  <si>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</si>
  <si>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</si>
  <si>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</si>
  <si>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</si>
  <si>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</si>
  <si>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</si>
  <si>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</si>
  <si>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</si>
  <si>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</si>
  <si>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</si>
  <si>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</si>
  <si>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</si>
  <si>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</si>
  <si>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</si>
  <si>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</si>
  <si>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</si>
  <si>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</si>
  <si>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</si>
  <si>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</si>
  <si>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</si>
  <si>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</si>
  <si>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</si>
  <si>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</si>
  <si>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</si>
  <si>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</si>
  <si>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</si>
  <si>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</si>
  <si>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</si>
  <si>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</si>
  <si>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</si>
  <si>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</si>
  <si>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</si>
  <si>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</si>
  <si>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</si>
  <si>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</si>
  <si>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</si>
  <si>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</si>
  <si>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</si>
  <si>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</si>
  <si>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</si>
  <si>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</si>
  <si>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</si>
  <si>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</si>
  <si>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</si>
  <si>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</si>
  <si>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</si>
  <si>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</si>
  <si>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</si>
  <si>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</si>
  <si>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</si>
  <si>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</si>
  <si>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</si>
  <si>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</si>
  <si>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</si>
  <si>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</si>
  <si>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</si>
  <si>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</si>
  <si>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</si>
  <si>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</si>
  <si>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</si>
  <si>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</si>
  <si>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</si>
  <si>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</si>
  <si>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</si>
  <si>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</si>
  <si>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</si>
  <si>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</si>
  <si>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</si>
  <si>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</si>
  <si>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</si>
  <si>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</si>
  <si>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</si>
  <si>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</si>
  <si>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</si>
  <si>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</si>
  <si>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</si>
  <si>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</si>
  <si>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</si>
  <si>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</si>
  <si>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</si>
  <si>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</si>
  <si>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</si>
  <si>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</si>
  <si>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</si>
  <si>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</si>
  <si>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</si>
  <si>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</si>
  <si>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</si>
  <si>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</si>
  <si>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</si>
  <si>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</si>
  <si>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</si>
  <si>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</si>
  <si>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</si>
  <si>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</si>
  <si>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</si>
  <si>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</si>
  <si>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</si>
  <si>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</si>
  <si>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</si>
  <si>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</si>
  <si>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</si>
  <si>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</si>
  <si>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</si>
  <si>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</si>
  <si>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</si>
  <si>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</si>
  <si>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</si>
  <si>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</si>
  <si>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</si>
  <si>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</si>
  <si>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</si>
  <si>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</si>
  <si>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</si>
  <si>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</si>
  <si>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</si>
  <si>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</si>
  <si>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</si>
  <si>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</si>
  <si>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</si>
  <si>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</si>
  <si>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</si>
  <si>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</si>
  <si>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</si>
  <si>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</si>
  <si>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</si>
  <si>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</si>
  <si>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</si>
  <si>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</si>
  <si>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</si>
  <si>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</si>
  <si>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</si>
  <si>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</si>
  <si>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</si>
  <si>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</si>
  <si>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</si>
  <si>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</si>
  <si>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</si>
  <si>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</si>
  <si>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</si>
  <si>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</si>
  <si>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</si>
  <si>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</si>
  <si>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</si>
  <si>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</si>
  <si>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</si>
  <si>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</si>
  <si>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</si>
  <si>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</si>
  <si>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</si>
  <si>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</si>
  <si>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</si>
  <si>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</si>
  <si>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</si>
  <si>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</si>
  <si>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</si>
  <si>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</si>
  <si>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</si>
  <si>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</si>
  <si>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</si>
  <si>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</si>
  <si>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</si>
  <si>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</si>
  <si>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</si>
  <si>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</si>
  <si>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</si>
  <si>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</si>
  <si>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</si>
  <si>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</si>
  <si>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</si>
  <si>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</si>
  <si>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</si>
  <si>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</si>
  <si>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</si>
  <si>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</si>
  <si>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</si>
  <si>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</si>
  <si>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</si>
  <si>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</si>
  <si>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</si>
  <si>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</si>
  <si>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</si>
  <si>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</si>
  <si>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</si>
  <si>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</si>
  <si>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</si>
  <si>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</si>
  <si>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</si>
  <si>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</si>
  <si>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</si>
  <si>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</si>
  <si>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</si>
  <si>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</si>
  <si>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</si>
  <si>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</si>
  <si>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</si>
  <si>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</si>
  <si>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</si>
  <si>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</si>
  <si>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</si>
  <si>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</si>
  <si>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</si>
  <si>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</si>
  <si>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</si>
  <si>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</si>
  <si>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</si>
  <si>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</si>
  <si>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</si>
  <si>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</si>
  <si>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</si>
  <si>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</si>
  <si>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</si>
  <si>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</si>
  <si>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</si>
  <si>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</si>
  <si>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</si>
  <si>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</si>
  <si>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</si>
  <si>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</si>
  <si>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</si>
  <si>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</si>
  <si>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</si>
  <si>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</si>
  <si>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</si>
  <si>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</si>
  <si>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</si>
  <si>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</si>
  <si>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</si>
  <si>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</si>
  <si>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</si>
  <si>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</si>
  <si>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</si>
  <si>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</si>
  <si>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</si>
  <si>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</si>
  <si>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</si>
  <si>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</si>
  <si>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</si>
  <si>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</si>
  <si>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</si>
  <si>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</si>
  <si>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</si>
  <si>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</si>
  <si>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</si>
  <si>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</si>
  <si>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</si>
  <si>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</si>
  <si>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</si>
  <si>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</si>
  <si>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</si>
  <si>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</si>
  <si>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</si>
  <si>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</si>
  <si>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</si>
  <si>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</si>
  <si>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</si>
  <si>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</si>
  <si>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</si>
  <si>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</si>
  <si>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</si>
  <si>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</si>
  <si>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</si>
  <si>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</si>
  <si>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</si>
  <si>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</si>
  <si>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</si>
  <si>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</si>
  <si>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</si>
  <si>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</si>
  <si>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</si>
  <si>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</si>
  <si>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</si>
  <si>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</si>
  <si>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</si>
  <si>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</si>
  <si>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</si>
  <si>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</si>
  <si>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</si>
  <si>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</si>
  <si>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</si>
  <si>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</si>
  <si>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</si>
  <si>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</si>
  <si>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</si>
  <si>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</si>
  <si>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</si>
  <si>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</si>
  <si>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</si>
  <si>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</si>
  <si>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</si>
  <si>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</si>
  <si>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</si>
  <si>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</si>
  <si>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</si>
  <si>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</si>
  <si>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</si>
  <si>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</si>
  <si>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</si>
  <si>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</si>
  <si>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</si>
  <si>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</si>
  <si>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</si>
  <si>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</si>
  <si>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</si>
  <si>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</si>
  <si>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</si>
  <si>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</si>
  <si>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</si>
  <si>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</si>
  <si>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</si>
  <si>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</si>
  <si>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</si>
  <si>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</si>
  <si>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</si>
  <si>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</si>
  <si>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</si>
  <si>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</si>
  <si>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</si>
  <si>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</si>
  <si>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</si>
  <si>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</si>
  <si>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</si>
  <si>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</si>
  <si>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</si>
  <si>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</si>
  <si>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</si>
  <si>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</si>
  <si>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</si>
  <si>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</si>
  <si>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</si>
  <si>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</si>
  <si>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</si>
  <si>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</si>
  <si>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</si>
  <si>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</si>
  <si>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</si>
  <si>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</si>
  <si>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</si>
  <si>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</si>
  <si>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</si>
  <si>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</si>
  <si>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</si>
  <si>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</si>
  <si>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</si>
  <si>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</si>
  <si>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</si>
  <si>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</si>
  <si>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</si>
  <si>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</si>
  <si>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</si>
  <si>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</si>
  <si>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</si>
  <si>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</si>
  <si>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</si>
  <si>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</si>
  <si>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</si>
  <si>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</si>
  <si>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</si>
  <si>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</si>
  <si>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</si>
  <si>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</si>
  <si>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</si>
  <si>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</si>
  <si>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</si>
  <si>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</si>
  <si>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</si>
  <si>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</si>
  <si>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</si>
  <si>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</si>
  <si>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</si>
  <si>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</si>
  <si>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</si>
  <si>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</si>
  <si>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</si>
  <si>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</si>
  <si>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</si>
  <si>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</si>
  <si>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</si>
  <si>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</si>
  <si>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</si>
  <si>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</si>
  <si>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</si>
  <si>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</si>
  <si>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</si>
  <si>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</si>
  <si>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</si>
  <si>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</si>
  <si>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</si>
  <si>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</si>
  <si>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</si>
  <si>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</si>
  <si>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</si>
  <si>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</si>
  <si>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</si>
  <si>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</si>
  <si>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</si>
  <si>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</si>
  <si>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</si>
  <si>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</si>
  <si>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</si>
  <si>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</si>
  <si>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</si>
  <si>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</si>
  <si>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</si>
  <si>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</si>
  <si>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</si>
  <si>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</si>
  <si>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</si>
  <si>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</si>
  <si>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</si>
  <si>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</si>
  <si>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</si>
  <si>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</si>
  <si>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</si>
  <si>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</si>
  <si>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</si>
  <si>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</si>
  <si>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</si>
  <si>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</si>
  <si>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</si>
  <si>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</si>
  <si>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</si>
  <si>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</si>
  <si>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</si>
  <si>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</si>
  <si>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</si>
  <si>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</si>
  <si>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</si>
  <si>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</si>
  <si>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</si>
  <si>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</si>
  <si>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</si>
  <si>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</si>
  <si>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</si>
  <si>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</si>
  <si>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</si>
  <si>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</si>
  <si>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</si>
  <si>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</si>
  <si>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</si>
  <si>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</si>
  <si>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</si>
  <si>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</si>
  <si>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</si>
  <si>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</si>
  <si>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</si>
  <si>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</si>
  <si>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</si>
  <si>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</si>
  <si>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</si>
  <si>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</si>
  <si>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</si>
  <si>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</si>
  <si>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</si>
  <si>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</si>
  <si>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</si>
  <si>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</si>
  <si>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</si>
  <si>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</si>
  <si>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</si>
  <si>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</si>
  <si>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</si>
  <si>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</si>
  <si>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</si>
  <si>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</si>
  <si>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</si>
  <si>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</si>
  <si>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</si>
  <si>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</si>
  <si>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</si>
  <si>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</si>
  <si>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</si>
  <si>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</si>
  <si>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</si>
  <si>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</si>
  <si>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</si>
  <si>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</si>
  <si>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</si>
  <si>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</si>
  <si>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</si>
  <si>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</si>
  <si>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</si>
  <si>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</si>
  <si>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</si>
  <si>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</si>
  <si>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</si>
  <si>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</si>
  <si>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</si>
  <si>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</si>
  <si>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</si>
  <si>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</si>
  <si>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</si>
  <si>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</si>
  <si>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</si>
  <si>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</si>
  <si>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</si>
  <si>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</si>
  <si>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</si>
  <si>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</si>
  <si>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</si>
  <si>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</si>
  <si>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</si>
  <si>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</si>
  <si>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</si>
  <si>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</si>
  <si>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</si>
  <si>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</si>
  <si>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</si>
  <si>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</si>
  <si>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</si>
  <si>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</si>
  <si>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</si>
  <si>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</si>
  <si>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</si>
  <si>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</si>
  <si>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</si>
  <si>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</si>
  <si>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</si>
  <si>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</si>
  <si>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</si>
  <si>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</si>
  <si>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</si>
  <si>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</si>
  <si>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</si>
  <si>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</si>
  <si>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</si>
  <si>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</si>
  <si>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</si>
  <si>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</si>
  <si>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</si>
  <si>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</si>
  <si>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</si>
  <si>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</si>
  <si>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</si>
  <si>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</si>
  <si>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</si>
  <si>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</si>
  <si>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</si>
  <si>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</si>
  <si>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</si>
  <si>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</si>
  <si>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</si>
  <si>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</si>
  <si>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</si>
  <si>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</si>
  <si>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</si>
  <si>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</si>
  <si>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</si>
  <si>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</si>
  <si>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</si>
  <si>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</si>
  <si>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</si>
  <si>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</si>
  <si>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</si>
  <si>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</si>
  <si>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</si>
  <si>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</si>
  <si>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</si>
  <si>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</si>
  <si>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</si>
  <si>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</si>
  <si>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</si>
  <si>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</si>
  <si>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</si>
  <si>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</si>
  <si>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</si>
  <si>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</si>
  <si>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</si>
  <si>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</si>
  <si>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</si>
  <si>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</si>
  <si>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</si>
  <si>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</si>
  <si>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</si>
  <si>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</si>
  <si>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</si>
  <si>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</si>
  <si>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</si>
  <si>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</si>
  <si>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</si>
  <si>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</si>
  <si>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</si>
  <si>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</si>
  <si>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</si>
  <si>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</si>
  <si>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</si>
  <si>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</si>
  <si>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</si>
  <si>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</si>
  <si>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</si>
  <si>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</si>
  <si>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</si>
  <si>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</si>
  <si>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</si>
  <si>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</si>
  <si>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</si>
  <si>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</si>
  <si>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</si>
  <si>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</si>
  <si>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</si>
  <si>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</si>
  <si>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</si>
  <si>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</si>
  <si>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</si>
  <si>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</si>
  <si>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</si>
  <si>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</si>
  <si>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</si>
  <si>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</si>
  <si>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</si>
  <si>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</si>
  <si>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</si>
  <si>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</si>
  <si>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</si>
  <si>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</si>
  <si>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</si>
  <si>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</si>
  <si>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</si>
  <si>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</si>
  <si>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</si>
  <si>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</si>
  <si>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</si>
  <si>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</si>
  <si>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</si>
  <si>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</si>
  <si>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</si>
  <si>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</si>
  <si>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</si>
  <si>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</si>
  <si>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</si>
  <si>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</si>
  <si>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</si>
  <si>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</si>
  <si>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</si>
  <si>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</si>
  <si>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</si>
  <si>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</si>
  <si>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</si>
  <si>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</si>
  <si>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</si>
  <si>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</si>
  <si>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</si>
  <si>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</si>
  <si>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</si>
  <si>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</si>
  <si>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</si>
  <si>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</si>
  <si>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</si>
  <si>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</si>
  <si>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</si>
  <si>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</si>
  <si>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</si>
  <si>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</si>
  <si>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</si>
  <si>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</si>
  <si>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</si>
  <si>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</si>
  <si>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</si>
  <si>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</si>
  <si>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</si>
  <si>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</si>
  <si>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</si>
  <si>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</si>
  <si>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</si>
  <si>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</si>
  <si>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</si>
  <si>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</si>
  <si>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</si>
  <si>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</si>
  <si>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</si>
  <si>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</si>
  <si>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</si>
  <si>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</si>
  <si>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</si>
  <si>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</si>
  <si>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</si>
  <si>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</si>
  <si>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</si>
  <si>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</si>
  <si>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</si>
  <si>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</si>
  <si>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</si>
  <si>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</si>
  <si>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</si>
  <si>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</si>
  <si>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</si>
  <si>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</si>
  <si>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</si>
  <si>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</si>
  <si>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</si>
  <si>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</si>
  <si>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</si>
  <si>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</si>
  <si>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</si>
  <si>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</si>
  <si>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</si>
  <si>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</si>
  <si>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</si>
  <si>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</si>
  <si>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</si>
  <si>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</si>
  <si>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</si>
  <si>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</si>
  <si>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</si>
  <si>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</si>
  <si>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</si>
  <si>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</si>
  <si>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</si>
  <si>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</si>
  <si>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</si>
  <si>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</si>
  <si>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</si>
  <si>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</si>
  <si>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</si>
  <si>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</si>
  <si>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</si>
  <si>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</si>
  <si>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</si>
  <si>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</si>
  <si>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</si>
  <si>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</si>
  <si>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</si>
  <si>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</si>
  <si>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</si>
  <si>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</si>
  <si>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</si>
  <si>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</si>
  <si>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</si>
  <si>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</si>
  <si>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</si>
  <si>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</si>
  <si>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</si>
  <si>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</si>
  <si>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</si>
  <si>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</si>
  <si>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</si>
  <si>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</si>
  <si>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</si>
  <si>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</si>
  <si>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</si>
  <si>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</si>
  <si>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</si>
  <si>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</si>
  <si>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</si>
  <si>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</si>
  <si>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</si>
  <si>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</si>
  <si>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</si>
  <si>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</si>
  <si>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</si>
  <si>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</si>
  <si>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</si>
  <si>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</si>
  <si>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</si>
  <si>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</si>
  <si>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</si>
  <si>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</si>
  <si>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</si>
  <si>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</si>
  <si>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</si>
  <si>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</si>
  <si>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</si>
  <si>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</si>
  <si>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</si>
  <si>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</si>
  <si>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</si>
  <si>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</si>
  <si>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</si>
  <si>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</si>
  <si>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</si>
  <si>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</si>
  <si>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</si>
  <si>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</si>
  <si>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</si>
  <si>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</si>
  <si>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</si>
  <si>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</si>
  <si>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</si>
  <si>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</si>
  <si>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</si>
  <si>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</si>
  <si>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</si>
  <si>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</si>
  <si>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</si>
  <si>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</si>
  <si>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</si>
  <si>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</si>
  <si>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</si>
  <si>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</si>
  <si>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</si>
  <si>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</si>
  <si>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</si>
  <si>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</si>
  <si>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</si>
  <si>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</si>
  <si>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</si>
  <si>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</si>
  <si>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</si>
  <si>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</si>
  <si>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</si>
  <si>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</si>
  <si>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</si>
  <si>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</si>
  <si>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</si>
  <si>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</si>
  <si>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</si>
  <si>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</si>
  <si>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</si>
  <si>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</si>
  <si>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</si>
  <si>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</si>
  <si>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</si>
  <si>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</si>
  <si>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</si>
  <si>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</si>
  <si>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</si>
  <si>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</si>
  <si>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</si>
  <si>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</si>
  <si>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</si>
  <si>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</si>
  <si>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</si>
  <si>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</si>
  <si>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</si>
  <si>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</si>
  <si>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</si>
  <si>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</si>
  <si>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</si>
  <si>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</si>
  <si>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</si>
  <si>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</si>
  <si>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</si>
  <si>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</si>
  <si>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</si>
  <si>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</si>
  <si>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</si>
  <si>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</si>
  <si>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</si>
  <si>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</si>
  <si>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</si>
  <si>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</si>
  <si>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</si>
  <si>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</si>
  <si>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</si>
  <si>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</si>
  <si>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</si>
  <si>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</si>
  <si>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</si>
  <si>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</si>
  <si>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</si>
  <si>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</si>
  <si>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</si>
  <si>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</si>
  <si>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</si>
  <si>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</si>
  <si>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</si>
  <si>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</si>
  <si>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</si>
  <si>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</si>
  <si>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</si>
  <si>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</si>
  <si>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</si>
  <si>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</si>
  <si>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</si>
  <si>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</si>
  <si>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</si>
  <si>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</si>
  <si>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</si>
  <si>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</si>
  <si>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</si>
  <si>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</si>
  <si>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</si>
  <si>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</si>
  <si>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</si>
  <si>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</si>
  <si>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</si>
  <si>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</si>
  <si>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</si>
  <si>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</si>
  <si>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</si>
  <si>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</si>
  <si>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</si>
  <si>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</si>
  <si>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</si>
  <si>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</si>
  <si>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</si>
  <si>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</si>
  <si>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</si>
  <si>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</si>
  <si>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</si>
  <si>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</si>
  <si>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</si>
  <si>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</si>
  <si>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</si>
  <si>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</si>
  <si>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</si>
  <si>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</si>
  <si>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</si>
  <si>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</si>
  <si>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</si>
  <si>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</si>
  <si>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</si>
  <si>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</si>
  <si>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</si>
  <si>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</si>
  <si>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</si>
  <si>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</si>
  <si>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</si>
  <si>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</si>
  <si>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</si>
  <si>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</si>
  <si>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</si>
  <si>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</si>
  <si>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</si>
  <si>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</si>
  <si>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</si>
  <si>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</si>
  <si>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</si>
  <si>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</si>
  <si>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</si>
  <si>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</si>
  <si>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</si>
  <si>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</si>
  <si>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</si>
  <si>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</si>
  <si>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</si>
  <si>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</si>
  <si>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</si>
  <si>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</si>
  <si>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</si>
  <si>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</si>
  <si>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</si>
  <si>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</si>
  <si>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</si>
  <si>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</si>
  <si>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</si>
  <si>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</si>
  <si>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</si>
  <si>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</si>
  <si>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</si>
  <si>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</si>
  <si>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</si>
  <si>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</si>
  <si>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</si>
  <si>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</si>
  <si>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</si>
  <si>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</si>
  <si>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</si>
  <si>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</si>
  <si>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</si>
  <si>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</si>
  <si>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</si>
  <si>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</si>
  <si>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</si>
  <si>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</si>
  <si>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</si>
  <si>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</si>
  <si>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</si>
  <si>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</si>
  <si>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</si>
  <si>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</si>
  <si>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</si>
  <si>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</si>
  <si>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</si>
  <si>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</si>
  <si>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</si>
  <si>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</si>
  <si>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</si>
  <si>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</si>
  <si>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</si>
  <si>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</si>
  <si>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</si>
  <si>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</si>
  <si>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</si>
  <si>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</si>
  <si>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</si>
  <si>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</si>
  <si>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</si>
  <si>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</si>
  <si>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</si>
  <si>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</si>
  <si>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</si>
  <si>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</si>
  <si>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</si>
  <si>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</si>
  <si>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</si>
  <si>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</si>
  <si>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</si>
  <si>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</si>
  <si>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</si>
  <si>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</si>
  <si>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</si>
  <si>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</si>
  <si>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</si>
  <si>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</si>
  <si>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</si>
  <si>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</si>
  <si>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</si>
  <si>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</si>
  <si>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</si>
  <si>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</si>
  <si>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</si>
  <si>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</si>
  <si>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</si>
  <si>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</si>
  <si>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</si>
  <si>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</si>
  <si>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</si>
  <si>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</si>
  <si>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</si>
  <si>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</si>
  <si>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</si>
  <si>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</si>
  <si>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</si>
  <si>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</si>
  <si>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</si>
  <si>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</si>
  <si>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</si>
  <si>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</si>
  <si>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</si>
  <si>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</si>
  <si>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</si>
  <si>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</si>
  <si>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</si>
  <si>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</si>
  <si>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</si>
  <si>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</si>
  <si>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</si>
  <si>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</si>
  <si>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</si>
  <si>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</si>
  <si>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</si>
  <si>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</si>
  <si>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</si>
  <si>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</si>
  <si>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</si>
  <si>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</si>
  <si>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</si>
  <si>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</si>
  <si>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</si>
  <si>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</si>
  <si>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</si>
  <si>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</si>
  <si>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</si>
  <si>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</si>
  <si>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</si>
  <si>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</si>
  <si>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</si>
  <si>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</si>
  <si>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</si>
  <si>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</si>
  <si>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</si>
  <si>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</si>
  <si>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</si>
  <si>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</si>
  <si>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</si>
  <si>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</si>
  <si>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</si>
  <si>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</si>
  <si>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</si>
  <si>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</si>
  <si>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</si>
  <si>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</si>
  <si>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</si>
  <si>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</si>
  <si>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</si>
  <si>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</si>
  <si>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</si>
  <si>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</si>
  <si>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</si>
  <si>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</si>
  <si>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</si>
  <si>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</si>
  <si>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</si>
  <si>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</si>
  <si>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</si>
  <si>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</si>
  <si>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</si>
  <si>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</si>
  <si>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</si>
  <si>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</si>
  <si>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</si>
  <si>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</si>
  <si>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</si>
  <si>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</si>
  <si>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</si>
  <si>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</si>
  <si>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</si>
  <si>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</si>
  <si>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</si>
  <si>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</si>
  <si>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</si>
  <si>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</si>
  <si>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</si>
  <si>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</si>
  <si>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</si>
  <si>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</si>
  <si>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</si>
  <si>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</si>
  <si>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</si>
  <si>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</si>
  <si>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</si>
  <si>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</si>
  <si>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</si>
  <si>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</si>
  <si>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</si>
  <si>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</si>
  <si>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</si>
  <si>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</si>
  <si>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</si>
  <si>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</si>
  <si>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</si>
  <si>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</si>
  <si>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</si>
  <si>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</si>
  <si>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</si>
  <si>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</si>
  <si>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</si>
  <si>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</si>
  <si>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</si>
  <si>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</si>
  <si>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</si>
  <si>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</si>
  <si>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</si>
  <si>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</si>
  <si>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</si>
  <si>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</si>
  <si>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</si>
  <si>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</si>
  <si>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</si>
  <si>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</si>
  <si>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</si>
  <si>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</si>
  <si>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</si>
  <si>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</si>
  <si>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</si>
  <si>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</si>
  <si>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</si>
  <si>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</si>
  <si>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</si>
  <si>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</si>
  <si>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</si>
  <si>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</si>
  <si>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</si>
  <si>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</si>
  <si>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</si>
  <si>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</si>
  <si>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</si>
  <si>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</si>
  <si>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</si>
  <si>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</si>
  <si>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</si>
  <si>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</si>
  <si>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</si>
  <si>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</si>
  <si>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</si>
  <si>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</si>
  <si>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</si>
  <si>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</si>
  <si>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</si>
  <si>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</si>
  <si>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</si>
  <si>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</si>
  <si>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</si>
  <si>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</si>
  <si>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</si>
  <si>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</si>
  <si>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</si>
  <si>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</si>
  <si>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</si>
  <si>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</si>
  <si>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</si>
  <si>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</si>
  <si>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</si>
  <si>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</si>
  <si>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</si>
  <si>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</si>
  <si>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</si>
  <si>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</si>
  <si>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</si>
  <si>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</si>
  <si>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</si>
  <si>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</si>
  <si>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</si>
  <si>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</si>
  <si>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</si>
  <si>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</si>
  <si>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</si>
  <si>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</si>
  <si>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</si>
  <si>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</si>
  <si>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</si>
  <si>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</si>
  <si>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</si>
  <si>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</si>
  <si>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</si>
  <si>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</si>
  <si>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</si>
  <si>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</si>
  <si>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</si>
  <si>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</si>
  <si>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</si>
  <si>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</si>
  <si>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</si>
  <si>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</si>
  <si>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</si>
  <si>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</si>
  <si>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</si>
  <si>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</si>
  <si>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</si>
  <si>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</si>
  <si>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</si>
  <si>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</si>
  <si>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</si>
  <si>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</si>
  <si>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</si>
  <si>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</si>
  <si>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</si>
  <si>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</si>
  <si>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</si>
  <si>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</si>
  <si>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</si>
  <si>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</si>
  <si>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</si>
  <si>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</si>
  <si>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</si>
  <si>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</si>
  <si>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</si>
  <si>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</si>
  <si>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</si>
  <si>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</si>
  <si>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</si>
  <si>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</si>
  <si>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</si>
  <si>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</si>
  <si>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</si>
  <si>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</si>
  <si>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</si>
  <si>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</si>
  <si>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</si>
  <si>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</si>
  <si>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</si>
  <si>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</si>
  <si>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</si>
  <si>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</si>
  <si>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</si>
  <si>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</si>
  <si>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</si>
  <si>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</si>
  <si>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</si>
  <si>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</si>
  <si>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</si>
  <si>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</si>
  <si>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</si>
  <si>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</si>
  <si>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</si>
  <si>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</si>
  <si>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</si>
  <si>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</si>
  <si>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</si>
  <si>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</si>
  <si>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</si>
  <si>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</si>
  <si>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</si>
  <si>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</si>
  <si>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</si>
  <si>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</si>
  <si>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</si>
  <si>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</si>
  <si>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</si>
  <si>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</si>
  <si>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</si>
  <si>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</si>
  <si>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</si>
  <si>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</si>
  <si>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</si>
  <si>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</si>
  <si>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</si>
  <si>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</si>
  <si>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</si>
  <si>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</si>
  <si>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</si>
  <si>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</si>
  <si>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</si>
  <si>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</si>
  <si>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</si>
  <si>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</si>
  <si>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</si>
  <si>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</si>
  <si>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</si>
  <si>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</si>
  <si>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</si>
  <si>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</si>
  <si>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</si>
  <si>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</si>
  <si>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</si>
  <si>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</si>
  <si>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</si>
  <si>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</si>
  <si>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</si>
  <si>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</si>
  <si>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</si>
  <si>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</si>
  <si>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</si>
  <si>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</si>
  <si>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</si>
  <si>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</si>
  <si>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</si>
  <si>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</si>
  <si>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</si>
  <si>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</si>
  <si>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</si>
  <si>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</si>
  <si>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</si>
  <si>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</si>
  <si>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</si>
  <si>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</si>
  <si>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</si>
  <si>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</si>
  <si>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</si>
  <si>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</si>
  <si>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</si>
  <si>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</si>
  <si>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</si>
  <si>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</si>
  <si>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</si>
  <si>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</si>
  <si>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</si>
  <si>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</si>
  <si>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</si>
  <si>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</si>
  <si>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</si>
  <si>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</si>
  <si>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</si>
  <si>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</si>
  <si>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</si>
  <si>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</si>
  <si>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</si>
  <si>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</si>
  <si>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</si>
  <si>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</si>
  <si>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</si>
  <si>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</si>
  <si>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</si>
  <si>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</si>
  <si>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</si>
  <si>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</si>
  <si>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</si>
  <si>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</si>
  <si>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</si>
  <si>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</si>
  <si>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</si>
  <si>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</si>
  <si>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</si>
  <si>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</si>
  <si>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</si>
  <si>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</si>
  <si>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</si>
  <si>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</si>
  <si>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</si>
  <si>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</si>
  <si>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</si>
  <si>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</si>
  <si>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</si>
  <si>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</si>
  <si>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</si>
  <si>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</si>
  <si>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</si>
  <si>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</si>
  <si>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</si>
  <si>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</si>
  <si>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</si>
  <si>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</si>
  <si>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</si>
  <si>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</si>
  <si>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</si>
  <si>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</si>
  <si>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</si>
  <si>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</si>
  <si>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</si>
  <si>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</si>
  <si>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</si>
  <si>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</si>
  <si>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</si>
  <si>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</si>
  <si>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</si>
  <si>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</si>
  <si>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</si>
  <si>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</si>
  <si>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</si>
  <si>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</si>
  <si>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</si>
  <si>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</si>
  <si>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</si>
  <si>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</si>
  <si>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</si>
  <si>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</si>
  <si>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</si>
  <si>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</si>
  <si>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</si>
  <si>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</si>
  <si>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</si>
  <si>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</si>
  <si>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</si>
  <si>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</si>
  <si>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</si>
  <si>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</si>
  <si>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</si>
  <si>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</si>
  <si>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</si>
  <si>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</si>
  <si>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</si>
  <si>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</si>
  <si>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</si>
  <si>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</si>
  <si>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</si>
  <si>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</si>
  <si>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</si>
  <si>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</si>
  <si>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</si>
  <si>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</si>
  <si>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</si>
  <si>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</si>
  <si>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</si>
  <si>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</si>
  <si>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</si>
  <si>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</si>
  <si>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</si>
  <si>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</si>
  <si>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</si>
  <si>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</si>
  <si>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</si>
  <si>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</si>
  <si>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</si>
  <si>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</si>
  <si>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</si>
  <si>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</si>
  <si>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</si>
  <si>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</si>
  <si>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</si>
  <si>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</si>
  <si>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</si>
  <si>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</si>
  <si>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</si>
  <si>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</si>
  <si>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</si>
  <si>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</si>
  <si>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</si>
  <si>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</si>
  <si>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</si>
  <si>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</si>
  <si>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</si>
  <si>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</si>
  <si>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</si>
  <si>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</si>
  <si>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</si>
  <si>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</si>
  <si>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</si>
  <si>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</si>
  <si>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</si>
  <si>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</si>
  <si>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</si>
  <si>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</si>
  <si>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</si>
  <si>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</si>
  <si>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</si>
  <si>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</si>
  <si>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</si>
  <si>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</si>
  <si>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</si>
  <si>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</si>
  <si>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</si>
  <si>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</si>
  <si>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</si>
  <si>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</si>
  <si>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</si>
  <si>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</si>
  <si>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</si>
  <si>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</si>
  <si>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</si>
  <si>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</si>
  <si>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</si>
  <si>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</si>
  <si>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</si>
  <si>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</si>
  <si>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</si>
  <si>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</si>
  <si>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</si>
  <si>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</si>
  <si>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</si>
  <si>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</si>
  <si>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</si>
  <si>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</si>
  <si>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</si>
  <si>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</si>
  <si>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</si>
  <si>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</si>
  <si>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</si>
  <si>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</si>
  <si>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</si>
  <si>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</si>
  <si>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</si>
  <si>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</si>
  <si>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</si>
  <si>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</si>
  <si>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</si>
  <si>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</si>
  <si>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</si>
  <si>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</si>
  <si>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</si>
  <si>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</si>
  <si>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</si>
  <si>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</si>
  <si>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</si>
  <si>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</si>
  <si>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</si>
  <si>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</si>
  <si>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</si>
  <si>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</si>
  <si>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</si>
  <si>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</si>
  <si>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</si>
  <si>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</si>
  <si>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</si>
  <si>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</si>
  <si>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</si>
  <si>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</si>
  <si>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</si>
  <si>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</si>
  <si>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</si>
  <si>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</si>
  <si>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</si>
  <si>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</si>
  <si>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</si>
  <si>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</si>
  <si>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</si>
  <si>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</si>
  <si>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</si>
  <si>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</si>
  <si>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</si>
  <si>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</si>
  <si>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</si>
  <si>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</si>
  <si>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</si>
  <si>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</si>
  <si>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</si>
  <si>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</si>
  <si>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</si>
  <si>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</si>
  <si>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</si>
  <si>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</si>
  <si>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</si>
  <si>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</si>
  <si>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</si>
  <si>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</si>
  <si>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</si>
  <si>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</si>
  <si>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</si>
  <si>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</si>
  <si>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</si>
  <si>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</si>
  <si>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</si>
  <si>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</si>
  <si>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</si>
  <si>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</si>
  <si>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</si>
  <si>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</si>
  <si>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</si>
  <si>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</si>
  <si>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</si>
  <si>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</si>
  <si>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</si>
  <si>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</si>
  <si>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</si>
  <si>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</si>
  <si>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</si>
  <si>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</si>
  <si>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</si>
  <si>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</si>
  <si>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</si>
  <si>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</si>
  <si>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</si>
  <si>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</si>
  <si>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</si>
  <si>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</si>
  <si>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</si>
  <si>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</si>
  <si>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</si>
  <si>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</si>
  <si>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</si>
  <si>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</si>
  <si>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</si>
  <si>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</si>
  <si>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</si>
  <si>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</si>
  <si>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</si>
  <si>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</si>
  <si>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</si>
  <si>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</si>
  <si>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</si>
  <si>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</si>
  <si>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</si>
  <si>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</si>
  <si>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</si>
  <si>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</si>
  <si>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</si>
  <si>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</si>
  <si>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</si>
  <si>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</si>
  <si>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</si>
  <si>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</si>
  <si>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</si>
  <si>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</si>
  <si>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</si>
  <si>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</si>
  <si>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</si>
  <si>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</si>
  <si>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</si>
  <si>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</si>
  <si>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</si>
  <si>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</si>
  <si>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</si>
  <si>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</si>
  <si>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</si>
  <si>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</si>
  <si>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</si>
  <si>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</si>
  <si>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</si>
  <si>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</si>
  <si>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</si>
  <si>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</si>
  <si>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</si>
  <si>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</si>
  <si>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</si>
  <si>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</si>
  <si>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</si>
  <si>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</si>
  <si>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</si>
  <si>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</si>
  <si>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</si>
  <si>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</si>
  <si>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</si>
  <si>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</si>
  <si>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</si>
  <si>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</si>
  <si>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</si>
  <si>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</si>
  <si>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</si>
  <si>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</si>
  <si>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</si>
  <si>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</si>
  <si>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</si>
  <si>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</si>
  <si>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</si>
  <si>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</si>
  <si>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</si>
  <si>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</si>
  <si>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</si>
  <si>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</si>
  <si>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</si>
  <si>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</si>
  <si>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</si>
  <si>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</si>
  <si>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</si>
  <si>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</si>
  <si>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</si>
  <si>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</si>
  <si>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</si>
  <si>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</si>
  <si>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</si>
  <si>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</si>
  <si>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</si>
  <si>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</si>
  <si>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</si>
  <si>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</si>
  <si>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</si>
  <si>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</si>
  <si>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</si>
  <si>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</si>
  <si>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</si>
  <si>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</si>
  <si>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</si>
  <si>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</si>
  <si>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</si>
  <si>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</si>
  <si>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</si>
  <si>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</si>
  <si>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</si>
  <si>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</si>
  <si>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</si>
  <si>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</si>
  <si>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</si>
  <si>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</si>
  <si>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</si>
  <si>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</si>
  <si>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</si>
  <si>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</si>
  <si>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</si>
  <si>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</si>
  <si>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</si>
  <si>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</si>
  <si>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</si>
  <si>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</si>
  <si>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</si>
  <si>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</si>
  <si>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</si>
  <si>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</si>
  <si>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</si>
  <si>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</si>
  <si>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</si>
  <si>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</si>
  <si>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</si>
  <si>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</si>
  <si>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</si>
  <si>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</si>
  <si>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</si>
  <si>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</si>
  <si>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</si>
  <si>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</si>
  <si>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</si>
  <si>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</si>
  <si>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</si>
  <si>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</si>
  <si>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</si>
  <si>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</si>
  <si>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</si>
  <si>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</si>
  <si>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</si>
  <si>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</si>
  <si>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</si>
  <si>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</si>
  <si>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</si>
  <si>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</si>
  <si>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</si>
  <si>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</si>
  <si>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</si>
  <si>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</si>
  <si>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</si>
  <si>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</si>
  <si>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</si>
  <si>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</si>
  <si>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</si>
  <si>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</si>
  <si>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</si>
  <si>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</si>
  <si>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</si>
  <si>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</si>
  <si>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</si>
  <si>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</si>
  <si>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</si>
  <si>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</si>
  <si>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</si>
  <si>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</si>
  <si>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</si>
  <si>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</si>
  <si>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</si>
  <si>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</si>
  <si>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</si>
  <si>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</si>
  <si>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</si>
  <si>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</si>
  <si>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</si>
  <si>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</si>
  <si>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</si>
  <si>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</si>
  <si>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</si>
  <si>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</si>
  <si>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</si>
  <si>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</si>
  <si>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</si>
  <si>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</si>
  <si>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</si>
  <si>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</si>
  <si>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</si>
  <si>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</si>
  <si>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</si>
  <si>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</si>
  <si>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</si>
  <si>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</si>
  <si>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</si>
  <si>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</si>
  <si>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</si>
  <si>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</si>
  <si>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</si>
  <si>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</si>
  <si>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</si>
  <si>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</si>
  <si>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</si>
  <si>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</si>
  <si>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</si>
  <si>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</si>
  <si>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</si>
  <si>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</si>
  <si>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</si>
  <si>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</si>
  <si>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</si>
  <si>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</si>
  <si>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</si>
  <si>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</si>
  <si>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</si>
  <si>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</si>
  <si>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</si>
  <si>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</si>
  <si>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</si>
  <si>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</si>
  <si>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</si>
  <si>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</si>
  <si>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</si>
  <si>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</si>
  <si>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</si>
  <si>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</si>
  <si>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</si>
  <si>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</si>
  <si>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</si>
  <si>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</si>
  <si>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</si>
  <si>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</si>
  <si>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</si>
  <si>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</si>
  <si>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</si>
  <si>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</si>
  <si>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</si>
  <si>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</si>
  <si>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</si>
  <si>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</si>
  <si>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</si>
  <si>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</si>
  <si>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</si>
  <si>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</si>
  <si>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</si>
  <si>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</si>
  <si>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</si>
  <si>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</si>
  <si>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</si>
  <si>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</si>
  <si>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</si>
  <si>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</si>
  <si>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</si>
  <si>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</si>
  <si>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</si>
  <si>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</si>
  <si>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</si>
  <si>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</si>
  <si>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</si>
  <si>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</si>
  <si>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</si>
  <si>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</si>
  <si>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</si>
  <si>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</si>
  <si>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</si>
  <si>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</si>
  <si>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</si>
  <si>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</si>
  <si>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</si>
  <si>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</si>
  <si>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</si>
  <si>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</si>
  <si>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</si>
  <si>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</si>
  <si>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</si>
  <si>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</si>
  <si>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</si>
  <si>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</si>
  <si>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</si>
  <si>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</si>
  <si>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</si>
  <si>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</si>
  <si>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</si>
  <si>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</si>
  <si>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</si>
  <si>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</si>
  <si>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</si>
  <si>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</si>
  <si>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</si>
  <si>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</si>
  <si>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</si>
  <si>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</si>
  <si>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</si>
  <si>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</si>
  <si>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</si>
  <si>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</si>
  <si>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</si>
  <si>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</si>
  <si>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</si>
  <si>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</si>
  <si>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</si>
  <si>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</si>
  <si>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</si>
  <si>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</si>
  <si>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</si>
  <si>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</si>
  <si>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</si>
  <si>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</si>
  <si>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</si>
  <si>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</si>
  <si>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</si>
  <si>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</si>
  <si>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</si>
  <si>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</si>
  <si>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</si>
  <si>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</si>
  <si>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</si>
  <si>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</si>
  <si>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</si>
  <si>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</si>
  <si>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</si>
  <si>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</si>
  <si>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</si>
  <si>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</si>
  <si>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</si>
  <si>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</si>
  <si>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</si>
  <si>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</si>
  <si>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</si>
  <si>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</si>
  <si>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</si>
  <si>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</si>
  <si>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</si>
  <si>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</si>
  <si>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</si>
  <si>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</si>
  <si>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</si>
  <si>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</si>
  <si>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</si>
  <si>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</si>
  <si>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</si>
  <si>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</si>
  <si>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</si>
  <si>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</si>
  <si>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</si>
  <si>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</si>
  <si>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</si>
  <si>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</si>
  <si>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</si>
  <si>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</si>
  <si>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</si>
  <si>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</si>
  <si>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</si>
  <si>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</si>
  <si>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</si>
  <si>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</si>
  <si>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</si>
  <si>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</si>
  <si>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</si>
  <si>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</si>
  <si>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</si>
  <si>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</si>
  <si>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</si>
  <si>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</si>
  <si>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</si>
  <si>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</si>
  <si>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</si>
  <si>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</si>
  <si>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</si>
  <si>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</si>
  <si>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</si>
  <si>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</si>
  <si>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</si>
  <si>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</si>
  <si>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</si>
  <si>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</si>
  <si>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</si>
  <si>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</si>
  <si>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</si>
  <si>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</si>
  <si>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</si>
  <si>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</si>
  <si>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</si>
  <si>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</si>
  <si>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</si>
  <si>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</si>
  <si>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</si>
  <si>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</si>
  <si>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</si>
  <si>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</si>
  <si>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</si>
  <si>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</si>
  <si>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</si>
  <si>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</si>
  <si>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</si>
  <si>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</si>
  <si>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</si>
  <si>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</si>
  <si>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</si>
  <si>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</si>
  <si>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</si>
  <si>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</si>
  <si>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</si>
  <si>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</si>
  <si>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</si>
  <si>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</si>
  <si>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</si>
  <si>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</si>
  <si>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</si>
  <si>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</si>
  <si>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</si>
  <si>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</si>
  <si>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</si>
  <si>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</si>
  <si>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</si>
  <si>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</si>
  <si>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</si>
  <si>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</si>
  <si>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</si>
  <si>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</si>
  <si>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</si>
  <si>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</si>
  <si>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</si>
  <si>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</si>
  <si>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</si>
  <si>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</si>
  <si>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</si>
  <si>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</si>
  <si>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</si>
  <si>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</si>
  <si>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</si>
  <si>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</si>
  <si>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</si>
  <si>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</si>
  <si>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</si>
  <si>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</si>
  <si>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</si>
  <si>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</si>
  <si>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</si>
  <si>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</si>
  <si>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</si>
  <si>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</si>
  <si>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</si>
  <si>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</si>
  <si>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</si>
  <si>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</si>
  <si>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</si>
  <si>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</si>
  <si>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</si>
  <si>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</si>
  <si>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</si>
  <si>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</si>
  <si>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</si>
  <si>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</si>
  <si>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</si>
  <si>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</si>
  <si>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</si>
  <si>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</si>
  <si>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</si>
  <si>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</si>
  <si>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</si>
  <si>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</si>
  <si>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</si>
  <si>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</si>
  <si>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</si>
  <si>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</si>
  <si>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</si>
  <si>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</si>
  <si>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</si>
  <si>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</si>
  <si>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</si>
  <si>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</si>
  <si>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</si>
  <si>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</si>
  <si>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</si>
  <si>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</si>
  <si>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</si>
  <si>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</si>
  <si>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</si>
  <si>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</si>
  <si>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</si>
  <si>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</si>
  <si>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</si>
  <si>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</si>
  <si>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</si>
  <si>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</si>
  <si>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</si>
  <si>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</si>
  <si>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</si>
  <si>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</si>
  <si>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</si>
  <si>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</si>
  <si>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</si>
  <si>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</si>
  <si>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</si>
  <si>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</si>
  <si>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</si>
  <si>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</si>
  <si>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</si>
  <si>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</si>
  <si>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</si>
  <si>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</si>
  <si>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</si>
  <si>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</si>
  <si>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</si>
  <si>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</si>
  <si>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</si>
  <si>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</si>
  <si>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</si>
  <si>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</si>
  <si>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</si>
  <si>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</si>
  <si>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</si>
  <si>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</si>
  <si>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</si>
  <si>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</si>
  <si>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</si>
  <si>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</si>
  <si>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</si>
  <si>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</si>
  <si>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</si>
  <si>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</si>
  <si>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</si>
  <si>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</si>
  <si>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</si>
  <si>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</si>
  <si>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</si>
  <si>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</si>
  <si>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</si>
  <si>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</si>
  <si>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</si>
  <si>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</si>
  <si>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</si>
  <si>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</si>
  <si>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</si>
  <si>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</si>
  <si>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</si>
  <si>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</si>
  <si>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</si>
  <si>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</si>
  <si>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</si>
  <si>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</si>
  <si>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</si>
  <si>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</si>
  <si>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</si>
  <si>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</si>
  <si>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</si>
  <si>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</si>
  <si>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</si>
  <si>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</si>
  <si>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</si>
  <si>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</si>
  <si>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</si>
  <si>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</si>
  <si>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</si>
  <si>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</si>
  <si>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</si>
  <si>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</si>
  <si>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</si>
  <si>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</si>
  <si>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</si>
  <si>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</si>
  <si>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</si>
  <si>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</si>
  <si>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</si>
  <si>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</si>
  <si>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</si>
  <si>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</si>
  <si>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</si>
  <si>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</si>
  <si>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</si>
  <si>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</si>
  <si>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</si>
  <si>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</si>
  <si>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</si>
  <si>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</si>
  <si>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</si>
  <si>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</si>
  <si>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</si>
  <si>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</si>
  <si>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</si>
  <si>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</si>
  <si>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</si>
  <si>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</si>
  <si>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</si>
  <si>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</si>
  <si>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</si>
  <si>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</si>
  <si>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</si>
  <si>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</si>
  <si>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</si>
  <si>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</si>
  <si>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</si>
  <si>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</si>
  <si>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</si>
  <si>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</si>
  <si>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</si>
  <si>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</si>
  <si>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</si>
  <si>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</si>
  <si>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</si>
  <si>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</si>
  <si>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</si>
  <si>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</si>
  <si>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</si>
  <si>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</si>
  <si>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</si>
  <si>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</si>
  <si>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</si>
  <si>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</si>
  <si>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</si>
  <si>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</si>
  <si>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</si>
  <si>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</si>
  <si>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</si>
  <si>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</si>
  <si>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</si>
  <si>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</si>
  <si>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</si>
  <si>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</si>
  <si>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</si>
  <si>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</si>
  <si>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</si>
  <si>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</si>
  <si>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</si>
  <si>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</si>
  <si>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</si>
  <si>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</si>
  <si>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</si>
  <si>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</si>
  <si>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</si>
  <si>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</si>
  <si>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</si>
  <si>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</si>
  <si>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</si>
  <si>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</si>
  <si>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</si>
  <si>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</si>
  <si>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</si>
  <si>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</si>
  <si>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</si>
  <si>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</si>
  <si>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</si>
  <si>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</si>
  <si>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</si>
  <si>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</si>
  <si>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</si>
  <si>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</si>
  <si>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</si>
  <si>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</si>
  <si>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</si>
  <si>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</si>
  <si>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</si>
  <si>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</si>
  <si>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</si>
  <si>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</si>
  <si>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</si>
  <si>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</si>
  <si>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</si>
  <si>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</si>
  <si>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</si>
  <si>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</si>
  <si>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</si>
  <si>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</si>
  <si>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</si>
  <si>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</si>
  <si>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</si>
  <si>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</si>
  <si>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</si>
  <si>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</si>
  <si>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</si>
  <si>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</si>
  <si>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</si>
  <si>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</si>
  <si>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</si>
  <si>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</si>
  <si>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</si>
  <si>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</si>
  <si>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</si>
  <si>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</si>
  <si>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</si>
  <si>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</si>
  <si>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</si>
  <si>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</si>
  <si>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</si>
  <si>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</si>
  <si>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</si>
  <si>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</si>
  <si>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</si>
  <si>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</si>
  <si>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</si>
  <si>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</si>
  <si>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</si>
  <si>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</si>
  <si>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</si>
  <si>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</si>
  <si>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</si>
  <si>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</si>
  <si>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</si>
  <si>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</si>
  <si>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</si>
  <si>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</si>
  <si>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</si>
  <si>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</si>
  <si>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</si>
  <si>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</si>
  <si>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</si>
  <si>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</si>
  <si>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</si>
  <si>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</si>
  <si>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</si>
  <si>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</si>
  <si>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</si>
  <si>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</si>
  <si>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</si>
  <si>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</si>
  <si>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</si>
  <si>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</si>
  <si>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</si>
  <si>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</si>
  <si>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</si>
  <si>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</si>
  <si>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</si>
  <si>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</si>
  <si>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</si>
  <si>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</si>
  <si>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</si>
  <si>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</si>
  <si>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</si>
  <si>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</si>
  <si>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</si>
  <si>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</si>
  <si>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</si>
  <si>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</si>
  <si>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</si>
  <si>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</si>
  <si>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</si>
  <si>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</si>
  <si>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</si>
  <si>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</si>
  <si>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</si>
  <si>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</si>
  <si>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</si>
  <si>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</si>
  <si>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</si>
  <si>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</si>
  <si>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</si>
  <si>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</si>
  <si>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</si>
  <si>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</si>
  <si>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</si>
  <si>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</si>
  <si>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</si>
  <si>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</si>
  <si>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</si>
  <si>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</si>
  <si>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</si>
  <si>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</si>
  <si>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</si>
  <si>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</si>
  <si>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</si>
  <si>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</si>
  <si>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</si>
  <si>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</si>
  <si>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</si>
  <si>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</si>
  <si>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</si>
  <si>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</si>
  <si>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</si>
  <si>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</si>
  <si>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</si>
  <si>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</si>
  <si>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</si>
  <si>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</si>
  <si>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</si>
  <si>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</si>
  <si>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</si>
  <si>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</si>
  <si>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</si>
  <si>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</si>
  <si>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</si>
  <si>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</si>
  <si>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</si>
  <si>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</si>
  <si>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</si>
  <si>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</si>
  <si>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</si>
  <si>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</si>
  <si>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</si>
  <si>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</si>
  <si>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</si>
  <si>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</si>
  <si>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</si>
  <si>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</si>
  <si>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</si>
  <si>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</si>
  <si>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</si>
  <si>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</si>
  <si>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</si>
  <si>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</si>
  <si>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</si>
  <si>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</si>
  <si>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</si>
  <si>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</si>
  <si>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</si>
  <si>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</si>
  <si>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</si>
  <si>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</si>
  <si>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</si>
  <si>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</si>
  <si>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</si>
  <si>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</si>
  <si>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</si>
  <si>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</si>
  <si>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</si>
  <si>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</si>
  <si>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</si>
  <si>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</si>
  <si>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</si>
  <si>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</si>
  <si>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</si>
  <si>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</si>
  <si>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</si>
  <si>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</si>
  <si>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</si>
  <si>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</si>
  <si>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</si>
  <si>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</si>
  <si>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</si>
  <si>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</si>
  <si>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</si>
  <si>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</si>
  <si>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</si>
  <si>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</si>
  <si>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</si>
  <si>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</si>
  <si>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</si>
  <si>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</si>
  <si>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</si>
  <si>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</si>
  <si>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</si>
  <si>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</si>
  <si>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</si>
  <si>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</si>
  <si>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</si>
  <si>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</si>
  <si>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</si>
  <si>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</si>
  <si>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</si>
  <si>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</si>
  <si>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</si>
  <si>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</si>
  <si>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</si>
  <si>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</si>
  <si>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</si>
  <si>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</si>
  <si>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</si>
  <si>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</si>
  <si>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</si>
  <si>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</si>
  <si>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</si>
  <si>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</si>
  <si>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</si>
  <si>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</si>
  <si>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</si>
  <si>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</si>
  <si>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</si>
  <si>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</si>
  <si>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</si>
  <si>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</si>
  <si>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</si>
  <si>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</si>
  <si>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</si>
  <si>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</si>
  <si>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</si>
  <si>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</si>
  <si>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</si>
  <si>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</si>
  <si>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</si>
  <si>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</si>
  <si>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</si>
  <si>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</si>
  <si>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</si>
  <si>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</si>
  <si>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</si>
  <si>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</si>
  <si>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</si>
  <si>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</si>
  <si>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</si>
  <si>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</si>
  <si>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</si>
  <si>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</si>
  <si>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</si>
  <si>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</si>
  <si>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</si>
  <si>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</si>
  <si>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</si>
  <si>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</si>
  <si>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</si>
  <si>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</si>
  <si>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</si>
  <si>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</si>
  <si>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</si>
  <si>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</si>
  <si>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</si>
  <si>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</si>
  <si>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</si>
  <si>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</si>
  <si>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</si>
  <si>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</si>
  <si>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</si>
  <si>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</si>
  <si>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</si>
  <si>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</si>
  <si>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</si>
  <si>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</si>
  <si>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</si>
  <si>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</si>
  <si>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</si>
  <si>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</si>
  <si>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</si>
  <si>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</si>
  <si>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</si>
  <si>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</si>
  <si>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</si>
  <si>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</si>
  <si>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</si>
  <si>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</si>
  <si>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</si>
  <si>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</si>
  <si>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</si>
  <si>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</si>
  <si>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</si>
  <si>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</si>
  <si>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</si>
  <si>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</si>
  <si>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</si>
  <si>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</si>
  <si>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</si>
  <si>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</si>
  <si>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</si>
  <si>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</si>
  <si>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</si>
  <si>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</si>
  <si>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</si>
  <si>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</si>
  <si>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</si>
  <si>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</si>
  <si>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</si>
  <si>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</si>
  <si>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</si>
  <si>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</si>
  <si>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</si>
  <si>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</si>
  <si>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</si>
  <si>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</si>
  <si>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</si>
  <si>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</si>
  <si>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</si>
  <si>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</si>
  <si>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</si>
  <si>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</si>
  <si>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</si>
  <si>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</si>
  <si>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</si>
  <si>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</si>
  <si>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</si>
  <si>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</si>
  <si>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</si>
  <si>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</si>
  <si>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</si>
  <si>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</si>
  <si>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</si>
  <si>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</si>
  <si>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</si>
  <si>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</si>
  <si>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</si>
  <si>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</si>
  <si>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</si>
  <si>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</si>
  <si>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</si>
  <si>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</si>
  <si>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</si>
  <si>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</si>
  <si>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</si>
  <si>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</si>
  <si>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</si>
  <si>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</si>
  <si>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</si>
  <si>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</si>
  <si>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</si>
  <si>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</si>
  <si>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</si>
  <si>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</si>
  <si>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</si>
  <si>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</si>
  <si>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</si>
  <si>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</si>
  <si>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</si>
  <si>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</si>
  <si>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</si>
  <si>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</si>
  <si>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</si>
  <si>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</si>
  <si>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</si>
  <si>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</si>
  <si>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</si>
  <si>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</si>
  <si>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</si>
  <si>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</si>
  <si>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</si>
  <si>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</si>
  <si>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</si>
  <si>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</si>
  <si>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</si>
  <si>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</si>
  <si>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</si>
  <si>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</si>
  <si>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</si>
  <si>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</si>
  <si>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</si>
  <si>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</si>
  <si>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</si>
  <si>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</si>
  <si>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</si>
  <si>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</si>
  <si>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</si>
  <si>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</si>
  <si>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</si>
  <si>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</si>
  <si>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</si>
  <si>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</si>
  <si>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</si>
  <si>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</si>
  <si>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</si>
  <si>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</si>
  <si>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</si>
  <si>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</si>
  <si>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</si>
  <si>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</si>
  <si>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</si>
  <si>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</si>
  <si>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</si>
  <si>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</si>
  <si>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</si>
  <si>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</si>
  <si>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</si>
  <si>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</si>
  <si>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</si>
  <si>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</si>
  <si>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</si>
  <si>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</si>
  <si>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</si>
  <si>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</si>
  <si>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</si>
  <si>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</si>
  <si>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</si>
  <si>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</si>
  <si>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</si>
  <si>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</si>
  <si>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</si>
  <si>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</si>
  <si>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</si>
  <si>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</si>
  <si>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</si>
  <si>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</si>
  <si>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</si>
  <si>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</si>
  <si>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</si>
  <si>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</si>
  <si>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</si>
  <si>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</si>
  <si>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</si>
  <si>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</si>
  <si>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</si>
  <si>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</si>
  <si>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</si>
  <si>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</si>
  <si>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</si>
  <si>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</si>
  <si>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</si>
  <si>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</si>
  <si>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</si>
  <si>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</si>
  <si>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</si>
  <si>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</si>
  <si>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</si>
  <si>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</si>
  <si>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</si>
  <si>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</si>
  <si>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</si>
  <si>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</si>
  <si>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</si>
  <si>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</si>
  <si>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</si>
  <si>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</si>
  <si>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</si>
  <si>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</si>
  <si>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</si>
  <si>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</si>
  <si>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</si>
  <si>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</si>
  <si>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</si>
  <si>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</si>
  <si>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</si>
  <si>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</si>
  <si>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</si>
  <si>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</si>
  <si>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</si>
  <si>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</si>
  <si>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</si>
  <si>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</si>
  <si>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</si>
  <si>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</si>
  <si>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</si>
  <si>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</si>
  <si>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</si>
  <si>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</si>
  <si>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</si>
  <si>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</si>
  <si>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</si>
  <si>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</si>
  <si>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</si>
  <si>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</si>
  <si>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</si>
  <si>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</si>
  <si>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</si>
  <si>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</si>
  <si>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</si>
  <si>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</si>
  <si>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</si>
  <si>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</si>
  <si>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</si>
  <si>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</si>
  <si>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</si>
  <si>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</si>
  <si>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</si>
  <si>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</si>
  <si>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</si>
  <si>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</si>
  <si>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</si>
  <si>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</si>
  <si>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</si>
  <si>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</si>
  <si>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</si>
  <si>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</si>
  <si>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</si>
  <si>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</si>
  <si>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</si>
  <si>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</si>
  <si>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</si>
  <si>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</si>
  <si>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</si>
  <si>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</si>
  <si>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</si>
  <si>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</si>
  <si>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</si>
  <si>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</si>
  <si>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</si>
  <si>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</si>
  <si>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</si>
  <si>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</si>
  <si>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</si>
  <si>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</si>
  <si>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</si>
  <si>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</si>
  <si>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</si>
  <si>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</si>
  <si>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</si>
  <si>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</si>
  <si>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</si>
  <si>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</si>
  <si>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</si>
  <si>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</si>
  <si>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</si>
  <si>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</si>
  <si>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</si>
  <si>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</si>
  <si>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</si>
  <si>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</si>
  <si>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</si>
  <si>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</si>
  <si>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</si>
  <si>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</si>
  <si>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</si>
  <si>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</si>
  <si>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</si>
  <si>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</si>
  <si>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</si>
  <si>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</si>
  <si>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</si>
  <si>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</si>
  <si>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</si>
  <si>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</si>
  <si>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</si>
  <si>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</si>
  <si>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</si>
  <si>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</si>
  <si>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</si>
  <si>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</si>
  <si>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</si>
  <si>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</si>
  <si>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</si>
  <si>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</si>
  <si>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</si>
  <si>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</si>
  <si>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</si>
  <si>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</si>
  <si>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</si>
  <si>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</si>
  <si>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</si>
  <si>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</si>
  <si>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</si>
  <si>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</si>
  <si>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</si>
  <si>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</si>
  <si>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</si>
  <si>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</si>
  <si>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</si>
  <si>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</si>
  <si>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</si>
  <si>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</si>
  <si>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</si>
  <si>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</si>
  <si>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</si>
  <si>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</si>
  <si>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</si>
  <si>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</si>
  <si>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</si>
  <si>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</si>
  <si>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</si>
  <si>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</si>
  <si>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</si>
  <si>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</si>
  <si>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</si>
  <si>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</si>
  <si>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</si>
  <si>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</si>
  <si>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</si>
  <si>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</si>
  <si>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</si>
  <si>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</si>
  <si>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</si>
  <si>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</si>
  <si>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</si>
  <si>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</si>
  <si>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</si>
  <si>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</si>
  <si>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</si>
  <si>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</si>
  <si>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</si>
  <si>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</si>
  <si>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</si>
  <si>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</si>
  <si>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</si>
  <si>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</si>
  <si>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</si>
  <si>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</si>
  <si>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</si>
  <si>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</si>
  <si>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</si>
  <si>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</si>
  <si>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</si>
  <si>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</si>
  <si>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</si>
  <si>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</si>
  <si>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</si>
  <si>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</si>
  <si>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</si>
  <si>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</si>
  <si>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</si>
  <si>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</si>
  <si>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</si>
  <si>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</si>
  <si>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</si>
  <si>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</si>
  <si>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</si>
  <si>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</si>
  <si>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</si>
  <si>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</si>
  <si>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</si>
  <si>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</si>
  <si>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</si>
  <si>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</si>
  <si>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50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</si>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</sst>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276.94660092592676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5.929629631282296E-3</v>
      </c>
      <c r="H3" s="144">
        <v>45939.883993055555</v>
      </c>
      <c r="I3" s="142" t="str">
        <f>IFERROR(VLOOKUP(D3,DB!A:F,6,0),"")</f>
        <v>Generator-SG</v>
      </c>
      <c r="J3" s="65" t="str">
        <f>IFERROR(VLOOKUP(D3,DB!A:G,7,0),"")</f>
        <v>Vandalized</v>
      </c>
      <c r="K3" s="146"/>
      <c r="L3" s="147" t="str">
        <f>IFERROR(VLOOKUP(D3,DB!A:I,9,0),"")</f>
        <v>Latis</v>
      </c>
      <c r="M3" s="70"/>
      <c r="N3" s="70"/>
      <c r="O3" s="70"/>
    </row>
    <row r="4" spans="1:15" ht="15" customHeight="1">
      <c r="A4" s="141"/>
      <c r="B4" s="142" t="str">
        <f>IFERROR(VLOOKUP(D4,DB!A:K,11,0),"")</f>
        <v/>
      </c>
      <c r="C4" s="142"/>
      <c r="D4" s="142"/>
      <c r="E4" s="143"/>
      <c r="F4" s="144"/>
      <c r="G4" s="145">
        <f ca="1">IFERROR(NOW()-F4,"")</f>
        <v>45939.895026851853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45939.895026851853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45939.895026851853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45939.895026851853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45939.895026851853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45939.895026851853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45939.895026851853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45939.895026851853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45939.895026851853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45939.895026851853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45939.895026851853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45939.895026851853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45939.895026851853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45939.895026851853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45939.895026851853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45939.895026851853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45939.895026851853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45939.895026851853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45939.895026851853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45939.895026851853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45939.895026851853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45939.895026851853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45939.895026851853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45939.895026851853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45939.895026851853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45939.895026851853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45939.895026851853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45939.895026851853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45939.895026851853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45939.895026851853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45939.895026851853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45939.895026851853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45939.895026851853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45939.895026851853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45939.895026851853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45939.895026851853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45939.895026851853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45939.895026851853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45939.895026851853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45939.895026851853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45939.895026851853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45939.895026851853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45939.895026851853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45939.895026851853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45939.895026851853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45939.895026851853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45939.895026851853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45939.895026851853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45939.895026851853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45939.895026851853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45939.895026851853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45939.895026851853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45939.895026851853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45939.895026851853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45939.895026851853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45939.895026851853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45939.895026851853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45939.895026851853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45939.895026851853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45939.895026851853</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F17BE33-A536-4DFD-B228-818362EE28F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38967</v>
      </c>
      <c r="N1" s="95" t="s">
        <v>38968</v>
      </c>
      <c r="O1" s="95" t="s">
        <v>38969</v>
      </c>
      <c r="P1" s="95" t="s">
        <v>38970</v>
      </c>
      <c r="Q1" s="95" t="s">
        <v>38971</v>
      </c>
      <c r="R1" s="95" t="s">
        <v>38972</v>
      </c>
      <c r="S1" s="95" t="s">
        <v>38973</v>
      </c>
      <c r="T1" s="95" t="s">
        <v>38974</v>
      </c>
      <c r="U1" s="95" t="s">
        <v>38975</v>
      </c>
      <c r="V1" s="95" t="s">
        <v>38976</v>
      </c>
      <c r="W1" s="95" t="s">
        <v>38977</v>
      </c>
      <c r="X1" s="95" t="s">
        <v>38978</v>
      </c>
      <c r="Y1" s="95" t="s">
        <v>38979</v>
      </c>
      <c r="Z1" s="95" t="s">
        <v>38980</v>
      </c>
      <c r="AA1" s="95" t="s">
        <v>38981</v>
      </c>
      <c r="AB1" s="95" t="s">
        <v>38982</v>
      </c>
      <c r="AC1" s="95" t="s">
        <v>38983</v>
      </c>
      <c r="AD1" s="95" t="s">
        <v>38984</v>
      </c>
      <c r="AE1" s="95" t="s">
        <v>38985</v>
      </c>
      <c r="AF1" s="95" t="s">
        <v>38986</v>
      </c>
      <c r="AG1" s="95" t="s">
        <v>38987</v>
      </c>
      <c r="AH1" s="95" t="s">
        <v>38988</v>
      </c>
      <c r="AI1" s="95" t="s">
        <v>38989</v>
      </c>
      <c r="AJ1" s="95" t="s">
        <v>38990</v>
      </c>
      <c r="AK1" s="95" t="s">
        <v>38991</v>
      </c>
      <c r="AL1" s="95" t="s">
        <v>38992</v>
      </c>
      <c r="AM1" s="95" t="s">
        <v>38993</v>
      </c>
      <c r="AN1" s="95" t="s">
        <v>38994</v>
      </c>
      <c r="AO1" s="95" t="s">
        <v>38995</v>
      </c>
      <c r="AP1" s="95" t="s">
        <v>38996</v>
      </c>
      <c r="AQ1" s="95" t="s">
        <v>38997</v>
      </c>
      <c r="AR1" s="95" t="s">
        <v>38998</v>
      </c>
      <c r="AS1" s="95" t="s">
        <v>38999</v>
      </c>
      <c r="AT1" s="95" t="s">
        <v>39000</v>
      </c>
      <c r="AU1" s="95" t="s">
        <v>39001</v>
      </c>
      <c r="AV1" s="95" t="s">
        <v>39002</v>
      </c>
      <c r="AW1" s="95" t="s">
        <v>39003</v>
      </c>
      <c r="AX1" s="95" t="s">
        <v>39004</v>
      </c>
      <c r="AY1" s="95" t="s">
        <v>39005</v>
      </c>
      <c r="AZ1" s="95" t="s">
        <v>39006</v>
      </c>
      <c r="BA1" s="95" t="s">
        <v>39007</v>
      </c>
      <c r="BB1" s="95" t="s">
        <v>39008</v>
      </c>
      <c r="BC1" s="95" t="s">
        <v>39009</v>
      </c>
      <c r="BD1" s="95" t="s">
        <v>39010</v>
      </c>
      <c r="BE1" s="95" t="s">
        <v>39011</v>
      </c>
      <c r="BF1" s="95" t="s">
        <v>39012</v>
      </c>
      <c r="BG1" s="95" t="s">
        <v>39013</v>
      </c>
      <c r="BH1" s="95" t="s">
        <v>39014</v>
      </c>
      <c r="BI1" s="95" t="s">
        <v>39015</v>
      </c>
      <c r="BJ1" s="95" t="s">
        <v>39016</v>
      </c>
      <c r="BK1" s="95" t="s">
        <v>39017</v>
      </c>
      <c r="BL1" s="95" t="s">
        <v>39018</v>
      </c>
      <c r="BM1" s="95" t="s">
        <v>39019</v>
      </c>
      <c r="BN1" s="95" t="s">
        <v>39020</v>
      </c>
      <c r="BO1" s="95" t="s">
        <v>39021</v>
      </c>
      <c r="BP1" s="95" t="s">
        <v>39022</v>
      </c>
      <c r="BQ1" s="95" t="s">
        <v>39023</v>
      </c>
      <c r="BR1" s="95" t="s">
        <v>39024</v>
      </c>
      <c r="BS1" s="95" t="s">
        <v>39025</v>
      </c>
      <c r="BT1" s="95" t="s">
        <v>39026</v>
      </c>
      <c r="BU1" s="95" t="s">
        <v>39027</v>
      </c>
      <c r="BV1" s="95" t="s">
        <v>39028</v>
      </c>
      <c r="BW1" s="95" t="s">
        <v>39029</v>
      </c>
      <c r="BX1" s="95" t="s">
        <v>39030</v>
      </c>
      <c r="BY1" s="95" t="s">
        <v>39031</v>
      </c>
      <c r="BZ1" s="95" t="s">
        <v>39032</v>
      </c>
      <c r="CA1" s="95" t="s">
        <v>39033</v>
      </c>
      <c r="CB1" s="95" t="s">
        <v>39034</v>
      </c>
      <c r="CC1" s="95" t="s">
        <v>39035</v>
      </c>
      <c r="CD1" s="95" t="s">
        <v>39036</v>
      </c>
      <c r="CE1" s="95" t="s">
        <v>39037</v>
      </c>
      <c r="CF1" s="95" t="s">
        <v>39038</v>
      </c>
      <c r="CG1" s="95" t="s">
        <v>39039</v>
      </c>
      <c r="CH1" s="95" t="s">
        <v>39040</v>
      </c>
      <c r="CI1" s="95" t="s">
        <v>39041</v>
      </c>
      <c r="CJ1" s="95" t="s">
        <v>39042</v>
      </c>
    </row>
    <row r="2" spans="1:88" s="74" customFormat="1" ht="31.5" customHeight="1">
      <c r="A2" s="67" t="s">
        <v>39043</v>
      </c>
      <c r="B2" s="67" t="s">
        <v>27</v>
      </c>
      <c r="C2" s="67">
        <v>1</v>
      </c>
      <c r="D2" s="67" t="s">
        <v>19278</v>
      </c>
      <c r="E2" s="92" t="s">
        <v>39044</v>
      </c>
      <c r="F2" s="80">
        <v>45322.056979166664</v>
      </c>
      <c r="G2" s="81" t="s">
        <v>39045</v>
      </c>
      <c r="H2" s="94">
        <v>45322.050729166665</v>
      </c>
      <c r="I2" s="67" t="s">
        <v>83</v>
      </c>
      <c r="J2" s="67" t="s">
        <v>65</v>
      </c>
      <c r="K2" s="93" t="s">
        <v>39046</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39047</v>
      </c>
      <c r="B3" s="67" t="str">
        <f>IFERROR(VLOOKUP(D3,DB!A:K,11,0),"")</f>
        <v>R2</v>
      </c>
      <c r="C3" s="67">
        <v>1</v>
      </c>
      <c r="D3" s="67" t="s">
        <v>31078</v>
      </c>
      <c r="E3" s="80" t="s">
        <v>38964</v>
      </c>
      <c r="F3" s="80">
        <v>45806.727083333331</v>
      </c>
      <c r="G3" s="81">
        <f ca="1">IFERROR(NOW()-F3,"-")</f>
        <v>133.1679435185215</v>
      </c>
      <c r="H3" s="80">
        <v>45791.543067129627</v>
      </c>
      <c r="I3" s="67" t="str">
        <f>IFERROR(VLOOKUP(D3,DB!A:F,6,0),"")</f>
        <v>SCECO</v>
      </c>
      <c r="J3" s="67" t="str">
        <f>IFERROR(VLOOKUP(D3,DB!A:G,7,0),"")</f>
        <v>No BB Shifted</v>
      </c>
      <c r="K3" s="93" t="s">
        <v>39048</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39049</v>
      </c>
      <c r="B4" s="67" t="str">
        <f>IFERROR(VLOOKUP(D4,DB!A:K,11,0),"")</f>
        <v>R2</v>
      </c>
      <c r="C4" s="67">
        <v>1</v>
      </c>
      <c r="D4" s="67" t="s">
        <v>29168</v>
      </c>
      <c r="E4" s="92" t="s">
        <v>38964</v>
      </c>
      <c r="F4" s="80">
        <v>45824.999837962961</v>
      </c>
      <c r="G4" s="81">
        <f ca="1">IFERROR(NOW()-F4,"-")</f>
        <v>114.89518888889143</v>
      </c>
      <c r="H4" s="80">
        <v>45824.993587962963</v>
      </c>
      <c r="I4" s="67" t="str">
        <f>IFERROR(VLOOKUP(D4,DB!A:F,6,0),"")</f>
        <v>Generator-SG</v>
      </c>
      <c r="J4" s="67" t="str">
        <f>IFERROR(VLOOKUP(D4,DB!A:G,7,0),"")</f>
        <v>Good</v>
      </c>
      <c r="K4" s="93" t="s">
        <v>39050</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39051</v>
      </c>
      <c r="B5" s="18" t="str">
        <f>IFERROR(VLOOKUP(D5,DB!A:K,11,0),"")</f>
        <v>R2</v>
      </c>
      <c r="C5" s="18">
        <v>2</v>
      </c>
      <c r="D5" s="18" t="s">
        <v>17684</v>
      </c>
      <c r="E5" s="120"/>
      <c r="F5" s="121" t="s">
        <v>39051</v>
      </c>
      <c r="G5" s="122" t="str">
        <f ca="1">IFERROR(NOW()-F5,"-")</f>
        <v>-</v>
      </c>
      <c r="H5" s="121">
        <v>45937.721956018519</v>
      </c>
      <c r="I5" s="18" t="str">
        <f>IFERROR(VLOOKUP(D5,DB!A:F,6,0),"")</f>
        <v>SCECO</v>
      </c>
      <c r="J5" s="18" t="str">
        <f>IFERROR(VLOOKUP(D5,DB!A:G,7,0),"")</f>
        <v>Vandalized</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39053</v>
      </c>
      <c r="B6" s="18" t="str">
        <f>IFERROR(VLOOKUP(D6,DB!A:K,11,0),"")</f>
        <v>R2</v>
      </c>
      <c r="C6" s="18">
        <v>1</v>
      </c>
      <c r="D6" s="18" t="s">
        <v>25613</v>
      </c>
      <c r="E6" s="120" t="s">
        <v>38964</v>
      </c>
      <c r="F6" s="121">
        <v>45939.713171296295</v>
      </c>
      <c r="G6" s="122">
        <f ca="1">IFERROR(NOW()-F6,"-")</f>
        <v>0.18185555555828614</v>
      </c>
      <c r="H6" s="121">
        <v>45939.707615740743</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39055</v>
      </c>
      <c r="B7" s="18" t="str">
        <f>IFERROR(VLOOKUP(D7,DB!A:K,11,0),"")</f>
        <v>R2</v>
      </c>
      <c r="C7" s="18">
        <v>1</v>
      </c>
      <c r="D7" s="67" t="s">
        <v>20404</v>
      </c>
      <c r="E7" s="120" t="s">
        <v>38964</v>
      </c>
      <c r="F7" s="121">
        <v>45939.843472222223</v>
      </c>
      <c r="G7" s="122">
        <f ca="1">IFERROR(NOW()-F7,"-")</f>
        <v>5.1554629630118143E-2</v>
      </c>
      <c r="H7" s="121">
        <v>45939.837222222224</v>
      </c>
      <c r="I7" s="18" t="str">
        <f>IFERROR(VLOOKUP(D7,DB!A:F,6,0),"")</f>
        <v>SCECO</v>
      </c>
      <c r="J7" s="18" t="str">
        <f>IFERROR(VLOOKUP(D7,DB!A:G,7,0),"")</f>
        <v>Dead</v>
      </c>
      <c r="K7" s="19" t="s">
        <v>39056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56"/>
      <c r="E8" s="120"/>
      <c r="F8" s="121"/>
      <c r="G8" s="122">
        <f ca="1">IFERROR(NOW()-F8,"-")</f>
        <v>45939.895026851853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56"/>
      <c r="E9" s="120"/>
      <c r="F9" s="121"/>
      <c r="G9" s="122">
        <f ca="1">IFERROR(NOW()-F9,"-")</f>
        <v>45939.895026851853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56"/>
      <c r="E10" s="120"/>
      <c r="F10" s="121"/>
      <c r="G10" s="122">
        <f ca="1">IFERROR(NOW()-F10,"-")</f>
        <v>45939.895026851853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56"/>
      <c r="E11" s="120"/>
      <c r="F11" s="121"/>
      <c r="G11" s="122">
        <f ca="1">IFERROR(NOW()-F11,"-")</f>
        <v>45939.895026851853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45939.895026851853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45939.895026851853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45939.895026851853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45939.895026851853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45939.895026851853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45939.895026851853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45939.895026851853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45939.895026851853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45939.895026851853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45939.895026851853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45939.895026851853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45939.895026851853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45939.895026851853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45939.895026851853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45939.895026851853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45939.895026851853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45939.895026851853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45939.895026851853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45939.895026851853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45939.895026851853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45939.895026851853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45939.895026851853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45939.895026851853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45939.895026851853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45939.895026851853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45939.895026851853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45939.895026851853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45939.895026851853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45939.895026851853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45939.895026851853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45939.895026851853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45939.895026851853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45939.895026851853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45939.895026851853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45939.895026851853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45939.895026851853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45939.895026851853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45939.895026851853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45939.895026851853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45939.895026851853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45939.895026851853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45939.895026851853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45939.895026851853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45939.895026851853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45939.895026851853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45939.895026851853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45939.895026851853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45939.895026851853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45939.895026851853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45939.895026851853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45939.895026851853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45939.895026851853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45939.895026851853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45939.895026851853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45939.895026851853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45939.895026851853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45939.895026851853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45939.895026851853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45939.895026851853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45939.895026851853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45939.895026851853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45939.895026851853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45939.895026851853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45939.895026851853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45939.895026851853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45939.895026851853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45939.895026851853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45939.895026851853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45939.895026851853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45939.895026851853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45939.895026851853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45939.895026851853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45939.895026851853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45939.895026851853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45939.895026851853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45939.895026851853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45939.895026851853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45939.895026851853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45939.895026851853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45939.895026851853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45939.895026851853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45939.895026851853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45939.895026851853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45939.895026851853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45939.895026851853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45939.895026851853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45939.895026851853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45939.895026851853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45939.895026851853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45939.895026851853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45939.895026851853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45939.895026851853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45939.895026851853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45939.895026851853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45939.895026851853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45939.895026851853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45939.895026851853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45939.895026851853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45939.895026851853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45939.895026851853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45939.895026851853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45939.895026851853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45939.895026851853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45939.895026851853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45939.895026851853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45939.895026851853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45939.895026851853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45939.895026851853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45939.895026851853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45939.895026851853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45939.895026851853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45939.895026851853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45939.895026851853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45939.895026851853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45939.895026851853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45939.895026851853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45939.895026851853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45939.895026851853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45939.895026851853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45939.895026851853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45939.895026851853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45939.895026851853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45939.895026851853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45939.895026851853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45939.895026851853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45939.895026851853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45939.895026851853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45939.895026851853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45939.895026851853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45939.895026851853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45939.895026851853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45939.895026851853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45939.895026851853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45939.895026851853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45939.895026851853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45939.895026851853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45939.895026851853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45939.895026851853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45939.895026851853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45939.895026851853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45939.895026851853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45939.895026851853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45939.895026851853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45939.895026851853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45939.895026851853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45939.895026851853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45939.895026851853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45939.895026851853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45939.895026851853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45939.895026851853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45939.895026851853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45939.895026851853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45939.895026851853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45939.895026851853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45939.895026851853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45939.895026851853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45939.895026851853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45939.895026851853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45939.895026851853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45939.895026851853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45939.895026851853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45939.895026851853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45939.895026851853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45939.895026851853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45939.895026851853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45939.895026851853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45939.895026851853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45939.895026851853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45939.895026851853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45939.895026851853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45939.895026851853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45939.895026851853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45939.895026851853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45939.895026851853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45939.895026851853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45939.895026851853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45939.895026851853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45939.895026851853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45939.895026851853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45939.895026851853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45939.895026851853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45939.895026851853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45939.895026851853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45939.895026851853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45939.895026851853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45939.895026851853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45939.895026851853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45939.895026851853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45939.895026851853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45939.895026851853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45939.895026851853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45939.895026851853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45939.895026851853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45939.895026851853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45939.895026851853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45939.895026851853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45939.895026851853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45939.895026851853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45939.895026851853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45939.895026851853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45939.895026851853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45939.895026851853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45939.895026851853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45939.895026851853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45939.895026851853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45939.895026851853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45939.895026851853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45939.895026851853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45939.895026851853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45939.895026851853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45939.895026851853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45939.895026851853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45939.895026851853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45939.895026851853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45939.895026851853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45939.895026851853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45939.895026851853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45939.895026851853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45939.895026851853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45939.895026851853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45939.895026851853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45939.895026851853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45939.895026851853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45939.895026851853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45939.895026851853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45939.895026851853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45939.895026851853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45939.895026851853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45939.895026851853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45939.895026851853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45939.895026851853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45939.895026851853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45939.895026851853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45939.895026851853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45939.895026851853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45939.895026851853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45939.895026851853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45939.895026851853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45939.895026851853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45939.895026851853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45939.895026851853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45939.895026851853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45939.895026851853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45939.895026851853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45939.895026851853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45939.895026851853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45939.895026851853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45939.895026851853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45939.895026851853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45939.895026851853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45939.895026851853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45939.895026851853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45939.895026851853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45939.895026851853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45939.895026851853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45939.895026851853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45939.895026851853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45939.895026851853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45939.895026851853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45939.895026851853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45939.895026851853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45939.895026851853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45939.895026851853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45939.895026851853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45939.895026851853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45939.895026851853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45939.895026851853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45939.895026851853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45939.895026851853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45939.895026851853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45939.895026851853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45939.895026851853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45939.895026851853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45939.895026851853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45939.895026851853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45939.895026851853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45939.895026851853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45939.895026851853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45939.895026851853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45939.895026851853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45939.895026851853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45939.895026851853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45939.895026851853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45939.895026851853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45939.895026851853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45939.895026851853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45939.895026851853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45939.895026851853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45939.895026851853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45939.895026851853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45939.895026851853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45939.895026851853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45939.895026851853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45939.895026851853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45939.895026851853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45939.895026851853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45939.895026851853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45939.895026851853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45939.895026851853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45939.895026851853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45939.895026851853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45939.895026851853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45939.895026851853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45939.895026851853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45939.895026851853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45939.895026851853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45939.895026851853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45939.895026851853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45939.895026851853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45939.895026851853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45939.895026851853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45939.895026851853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45939.895026851853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45939.895026851853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45939.895026851853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45939.895026851853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45939.895026851853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45939.895026851853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45939.895026851853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45939.895026851853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45939.895026851853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45939.895026851853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45939.895026851853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45939.895026851853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45939.895026851853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45939.895026851853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45939.895026851853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45939.895026851853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45939.895026851853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45939.895026851853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45939.895026851853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45939.895026851853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45939.895026851853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45939.895026851853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45939.895026851853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45939.895026851853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45939.895026851853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45939.895026851853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45939.895026851853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45939.895026851853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45939.895026851853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45939.895026851853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45939.895026851853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45939.895026851853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45939.895026851853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45939.895026851853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45939.895026851853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45939.895026851853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45939.895026851853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45939.895026851853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45939.895026851853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45939.895026851853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45939.895026851853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45939.895026851853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45939.895026851853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45939.895026851853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45939.895026851853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45939.895026851853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45939.895026851853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45939.895026851853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45939.895026851853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45939.895026851853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45939.895026851853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45939.895026851853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45939.895026851853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45939.895026851853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45939.895026851853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45939.895026851853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45939.895026851853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45939.895026851853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45939.895026851853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45939.895026851853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45939.895026851853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45939.895026851853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45939.895026851853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45939.895026851853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45939.895026851853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45939.895026851853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45939.895026851853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45939.895026851853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45939.895026851853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45939.895026851853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45939.895026851853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45939.895026851853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45939.895026851853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45939.895026851853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45939.895026851853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45939.895026851853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45939.895026851853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45939.895026851853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45939.895026851853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45939.895026851853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45939.895026851853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45939.895026851853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45939.895026851853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45939.895026851853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45939.895026851853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45939.895026851853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45939.895026851853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45939.895026851853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45939.895026851853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45939.895026851853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45939.895026851853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45939.895026851853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45939.895026851853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45939.895026851853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45939.895026851853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45939.895026851853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45939.895026851853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45939.895026851853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45939.895026851853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45939.895026851853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45939.895026851853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45939.895026851853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45939.895026851853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45939.895026851853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45939.895026851853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45939.895026851853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45939.895026851853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45939.895026851853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45939.895026851853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45939.895026851853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45939.895026851853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45939.895026851853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45939.895026851853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45939.895026851853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45939.895026851853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45939.895026851853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45939.895026851853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45939.895026851853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45939.895026851853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45939.895026851853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45939.895026851853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45939.895026851853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45939.895026851853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45939.895026851853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45939.895026851853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45939.895026851853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45939.895026851853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45939.895026851853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45939.895026851853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45939.895026851853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45939.895026851853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45939.895026851853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45939.895026851853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45939.895026851853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45939.895026851853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45939.895026851853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45939.895026851853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45939.895026851853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45939.895026851853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45939.895026851853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45939.895026851853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45939.895026851853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45939.895026851853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45939.895026851853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45939.895026851853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45939.895026851853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45939.895026851853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45939.895026851853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45939.895026851853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45939.895026851853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45939.895026851853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45939.895026851853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45939.895026851853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45939.895026851853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45939.895026851853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45939.895026851853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45939.895026851853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45939.895026851853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45939.895026851853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45939.895026851853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45939.895026851853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45939.895026851853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45939.895026851853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45939.895026851853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45939.895026851853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45939.895026851853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45939.895026851853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45939.895026851853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45939.895026851853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45939.895026851853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45939.895026851853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45939.895026851853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45939.895026851853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45939.895026851853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45939.895026851853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45939.895026851853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45939.895026851853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45939.895026851853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45939.895026851853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45939.895026851853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45939.895026851853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45939.895026851853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45939.895026851853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45939.895026851853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45939.895026851853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45939.895026851853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45939.895026851853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45939.895026851853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45939.895026851853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45939.895026851853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45939.895026851853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45939.895026851853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45939.895026851853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45939.895026851853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45939.895026851853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45939.895026851853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45939.895026851853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45939.895026851853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45939.895026851853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45939.895026851853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45939.895026851853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45939.895026851853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45939.895026851853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45939.895026851853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45939.895026851853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45939.895026851853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45939.895026851853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45939.895026851853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45939.895026851853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45939.895026851853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45939.895026851853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45939.895026851853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45939.895026851853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45939.895026851853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45939.895026851853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45939.895026851853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45939.895026851853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45939.895026851853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45939.895026851853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45939.895026851853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45939.895026851853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45939.895026851853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45939.895026851853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45939.895026851853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45939.895026851853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45939.895026851853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45939.895026851853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45939.895026851853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45939.895026851853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45939.895026851853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45939.895026851853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45939.895026851853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45939.895026851853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45939.895026851853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45939.895026851853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45939.895026851853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45939.895026851853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45939.895026851853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45939.895026851853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45939.895026851853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45939.895026851853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45939.895026851853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45939.895026851853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45939.895026851853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45939.895026851853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45939.895026851853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45939.895026851853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45939.895026851853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45939.895026851853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45939.895026851853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45939.895026851853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45939.895026851853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45939.895026851853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45939.895026851853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45939.895026851853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45939.895026851853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45939.895026851853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45939.895026851853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45939.895026851853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45939.895026851853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45939.895026851853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45939.895026851853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45939.895026851853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45939.895026851853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45939.895026851853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45939.895026851853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45939.895026851853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45939.895026851853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45939.895026851853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45939.895026851853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45939.895026851853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45939.895026851853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45939.895026851853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45939.895026851853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45939.895026851853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45939.895026851853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45939.895026851853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45939.895026851853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45939.895026851853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45939.895026851853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45939.895026851853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45939.895026851853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45939.895026851853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45939.895026851853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45939.895026851853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45939.895026851853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45939.895026851853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45939.895026851853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45939.895026851853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45939.895026851853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45939.895026851853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45939.895026851853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45939.895026851853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45939.895026851853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45939.895026851853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45939.895026851853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45939.895026851853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45939.895026851853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45939.895026851853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45939.895026851853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45939.895026851853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45939.895026851853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45939.895026851853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45939.895026851853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45939.895026851853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45939.895026851853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45939.895026851853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45939.895026851853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45939.895026851853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45939.895026851853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45939.895026851853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45939.895026851853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45939.895026851853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45939.895026851853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45939.895026851853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45939.895026851853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45939.895026851853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45939.895026851853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45939.895026851853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45939.895026851853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45939.895026851853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45939.895026851853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45939.895026851853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45939.895026851853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45939.895026851853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45939.895026851853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45939.895026851853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45939.895026851853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45939.895026851853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45939.895026851853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45939.895026851853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45939.895026851853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45939.895026851853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45939.895026851853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45939.895026851853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45939.895026851853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45939.895026851853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45939.895026851853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45939.895026851853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45939.895026851853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45939.895026851853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45939.895026851853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45939.895026851853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45939.895026851853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45939.895026851853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45939.895026851853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45939.895026851853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45939.895026851853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45939.895026851853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45939.895026851853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45939.895026851853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45939.895026851853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45939.895026851853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45939.895026851853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45939.895026851853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45939.895026851853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45939.895026851853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45939.895026851853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45939.895026851853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45939.895026851853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45939.895026851853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45939.895026851853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45939.895026851853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45939.895026851853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45939.895026851853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45939.895026851853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45939.895026851853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45939.895026851853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45939.895026851853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45939.895026851853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45939.895026851853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45939.895026851853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45939.895026851853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45939.895026851853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45939.895026851853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45939.895026851853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45939.895026851853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45939.895026851853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45939.895026851853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45939.895026851853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45939.895026851853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45939.895026851853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45939.895026851853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45939.895026851853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45939.895026851853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45939.895026851853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45939.895026851853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45939.895026851853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45939.895026851853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45939.895026851853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45939.895026851853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45939.895026851853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45939.895026851853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45939.895026851853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45939.895026851853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45939.895026851853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45939.895026851853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45939.895026851853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45939.895026851853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45939.895026851853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45939.895026851853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45939.895026851853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45939.895026851853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45939.895026851853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45939.895026851853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45939.895026851853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45939.895026851853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45939.895026851853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45939.895026851853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45939.895026851853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45939.895026851853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45939.895026851853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45939.895026851853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45939.895026851853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45939.895026851853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45939.895026851853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45939.895026851853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45939.895026851853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45939.895026851853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45939.895026851853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45939.895026851853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45939.895026851853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45939.895026851853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45939.895026851853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45939.895026851853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45939.895026851853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45939.895026851853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45939.895026851853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45939.895026851853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45939.895026851853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45939.895026851853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45939.895026851853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45939.895026851853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45939.895026851853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45939.895026851853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45939.895026851853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45939.895026851853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45939.895026851853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45939.895026851853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45939.895026851853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45939.895026851853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45939.895026851853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45939.895026851853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45939.895026851853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45939.895026851853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45939.895026851853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45939.895026851853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45939.895026851853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45939.895026851853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45939.895026851853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45939.895026851853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45939.895026851853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45939.895026851853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45939.895026851853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45939.895026851853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45939.895026851853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45939.895026851853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45939.895026851853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45939.895026851853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45939.895026851853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45939.895026851853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45939.895026851853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45939.895026851853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45939.895026851853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45939.895026851853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45939.895026851853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45939.895026851853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45939.895026851853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45939.895026851853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45939.895026851853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45939.895026851853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45939.895026851853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45939.895026851853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45939.895026851853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45939.895026851853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45939.895026851853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45939.895026851853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45939.895026851853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45939.895026851853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45939.895026851853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45939.895026851853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45939.895026851853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45939.895026851853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45939.895026851853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45939.895026851853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45939.895026851853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45939.895026851853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45939.895026851853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45939.895026851853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45939.895026851853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45939.895026851853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45939.895026851853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45939.895026851853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45939.895026851853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45939.895026851853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45939.895026851853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45939.895026851853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45939.895026851853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45939.895026851853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45939.895026851853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45939.895026851853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45939.895026851853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45939.895026851853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45939.895026851853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45939.895026851853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45939.895026851853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45939.895026851853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45939.895026851853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45939.895026851853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45939.895026851853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45939.895026851853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45939.895026851853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45939.895026851853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45939.895026851853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45939.895026851853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45939.895026851853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45939.895026851853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45939.895026851853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45939.895026851853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45939.895026851853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45939.895026851853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45939.895026851853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45939.895026851853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45939.895026851853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45939.895026851853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45939.895026851853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45939.895026851853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45939.895026851853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45939.895026851853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45939.895026851853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45939.895026851853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45939.895026851853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45939.895026851853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45939.895026851853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45939.895026851853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45939.895026851853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45939.895026851853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45939.895026851853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45939.895026851853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45939.895026851853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45939.895026851853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45939.895026851853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45939.895026851853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45939.895026851853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45939.895026851853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45939.895026851853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45939.895026851853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45939.895026851853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45939.895026851853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45939.895026851853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45939.895026851853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45939.895026851853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45939.895026851853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45939.895026851853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45939.895026851853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45939.895026851853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45939.895026851853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45939.895026851853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45939.895026851853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45939.895026851853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45939.895026851853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45939.895026851853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45939.895026851853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45939.895026851853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45939.895026851853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45939.895026851853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45939.895026851853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45939.895026851853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45939.895026851853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45939.895026851853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45939.895026851853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45939.895026851853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45939.895026851853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45939.895026851853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45939.895026851853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45939.895026851853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45939.895026851853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45939.895026851853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45939.895026851853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45939.895026851853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45939.895026851853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45939.895026851853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45939.895026851853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45939.895026851853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45939.895026851853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45939.895026851853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45939.895026851853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45939.895026851853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45939.895026851853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45939.895026851853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45939.895026851853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45939.895026851853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45939.895026851853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45939.895026851853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45939.895026851853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45939.895026851853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45939.895026851853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45939.895026851853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45939.895026851853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45939.895026851853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45939.895026851853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45939.895026851853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45939.895026851853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45939.895026851853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45939.895026851853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45939.895026851853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45939.895026851853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45939.895026851853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45939.895026851853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45939.895026851853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45939.895026851853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45939.895026851853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45939.895026851853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45939.895026851853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45939.895026851853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45939.895026851853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45939.895026851853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45939.895026851853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45939.895026851853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45939.895026851853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45939.895026851853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45939.895026851853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45939.895026851853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45939.895026851853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45939.895026851853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45939.895026851853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45939.895026851853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45939.895026851853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45939.895026851853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45939.895026851853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45939.895026851853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45939.895026851853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45939.895026851853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45939.895026851853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45939.895026851853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45939.895026851853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45939.895026851853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45939.895026851853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45939.895026851853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45939.895026851853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45939.895026851853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45939.895026851853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45939.895026851853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45939.895026851853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45939.895026851853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45939.895026851853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45939.895026851853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45939.895026851853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45939.895026851853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45939.895026851853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45939.895026851853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45939.895026851853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45939.895026851853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45939.895026851853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45939.895026851853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45939.895026851853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45939.895026851853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45939.895026851853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45939.895026851853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45939.895026851853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45939.895026851853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45939.895026851853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45939.895026851853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45939.895026851853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45939.895026851853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45939.895026851853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45939.895026851853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45939.895026851853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45939.895026851853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45939.895026851853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45939.895026851853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45939.895026851853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45939.895026851853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45939.895026851853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45939.895026851853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45939.895026851853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45939.895026851853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45939.895026851853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45939.895026851853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45939.895026851853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45939.895026851853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45939.895026851853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45939.895026851853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45939.895026851853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45939.895026851853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45939.895026851853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45939.895026851853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45939.895026851853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45939.895026851853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45939.895026851853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45939.895026851853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45939.895026851853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45939.895026851853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45939.895026851853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45939.895026851853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45939.895026851853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45939.895026851853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45939.895026851853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45939.895026851853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45939.895026851853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45939.895026851853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45939.895026851853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45939.895026851853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45939.895026851853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45939.895026851853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45939.895026851853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45939.895026851853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45939.895026851853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45939.895026851853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45939.895026851853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45939.895026851853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45939.895026851853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45939.895026851853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45939.895026851853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45939.895026851853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45939.895026851853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45939.895026851853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45939.895026851853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45939.895026851853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45939.895026851853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45939.895026851853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45939.895026851853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45939.895026851853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45939.895026851853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45939.895026851853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45939.895026851853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45939.895026851853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45939.895026851853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45939.895026851853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45939.895026851853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45939.895026851853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45939.895026851853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45939.895026851853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45939.895026851853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45939.895026851853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45939.895026851853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45939.895026851853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45939.895026851853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45939.895026851853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45939.895026851853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45939.895026851853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45939.895026851853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45939.895026851853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45939.895026851853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45939.895026851853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45939.895026851853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45939.895026851853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45939.895026851853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45939.895026851853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45939.895026851853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45939.895026851853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45939.895026851853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45939.895026851853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45939.895026851853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45939.895026851853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45939.895026851853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45939.895026851853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45939.895026851853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45939.895026851853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45939.895026851853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45939.895026851853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45939.895026851853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45939.895026851853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45939.895026851853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45939.895026851853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45939.895026851853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45939.895026851853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45939.895026851853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45939.895026851853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45939.895026851853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45939.895026851853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45939.895026851853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45939.895026851853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45939.895026851853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45939.895026851853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45939.895026851853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45939.895026851853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45939.895026851853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45939.895026851853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45939.895026851853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45939.895026851853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45939.895026851853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45939.895026851853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45939.895026851853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45939.895026851853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45939.895026851853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45939.895026851853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45939.895026851853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45939.895026851853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45939.895026851853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45939.895026851853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45939.895026851853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45939.895026851853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45939.895026851853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45939.895026851853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45939.895026851853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45939.895026851853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45939.895026851853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45939.895026851853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45939.895026851853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45939.895026851853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45939.895026851853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45939.895026851853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45939.895026851853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45939.895026851853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45939.895026851853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45939.895026851853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45939.895026851853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45939.895026851853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45939.895026851853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45939.895026851853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45939.895026851853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45939.895026851853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45939.895026851853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45939.895026851853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45939.895026851853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45939.895026851853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45939.895026851853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45939.895026851853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45939.895026851853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45939.895026851853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45939.895026851853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45939.895026851853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45939.895026851853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45939.895026851853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45939.895026851853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45939.895026851853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45939.895026851853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45939.895026851853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45939.895026851853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45939.895026851853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45939.895026851853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45939.895026851853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45939.895026851853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45939.895026851853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45939.895026851853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45939.895026851853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45939.895026851853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45939.895026851853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45939.895026851853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45939.895026851853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45939.895026851853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45939.895026851853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45939.895026851853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45939.895026851853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45939.895026851853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45939.895026851853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45939.895026851853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45939.895026851853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45939.895026851853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45939.895026851853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45939.895026851853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45939.895026851853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45939.895026851853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45939.895026851853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45939.895026851853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45939.895026851853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45939.895026851853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45939.895026851853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45939.895026851853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45939.895026851853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45939.895026851853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45939.895026851853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45939.895026851853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45939.895026851853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45939.895026851853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45939.895026851853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45939.895026851853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45939.895026851853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45939.895026851853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45939.895026851853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45939.895026851853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45939.895026851853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45939.895026851853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45939.895026851853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45939.895026851853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45939.895026851853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45939.895026851853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45939.895026851853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45939.895026851853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45939.895026851853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45939.895026851853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45939.895026851853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45939.895026851853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45939.895026851853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45939.895026851853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45939.895026851853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45939.895026851853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45939.895026851853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45939.895026851853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45939.895026851853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45939.895026851853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45939.895026851853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45939.895026851853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45939.895026851853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45939.895026851853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45939.895026851853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45939.895026851853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45939.895026851853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45939.895026851853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45939.895026851853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45939.895026851853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45939.895026851853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45939.895026851853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45939.895026851853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45939.895026851853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45939.895026851853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45939.895026851853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45939.895026851853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45939.895026851853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45939.895026851853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45939.895026851853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45939.895026851853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45939.895026851853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45939.895026851853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45939.895026851853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45939.895026851853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45939.895026851853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45939.895026851853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45939.895026851853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45939.895026851853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45939.895026851853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45939.895026851853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45939.895026851853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45939.895026851853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45939.895026851853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45939.895026851853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45939.895026851853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45939.895026851853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45939.895026851853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45939.895026851853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45939.895026851853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45939.895026851853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45939.895026851853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45939.895026851853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45939.895026851853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45939.895026851853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45939.895026851853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45939.895026851853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45939.895026851853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45939.895026851853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45939.895026851853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45939.895026851853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45939.895026851853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45939.895026851853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45939.895026851853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45939.895026851853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45939.895026851853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45939.895026851853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45939.895026851853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45939.895026851853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45939.895026851853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45939.895026851853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45939.895026851853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45939.895026851853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45939.895026851853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45939.895026851853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45939.895026851853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45939.895026851853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45939.895026851853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45939.895026851853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45939.895026851853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45939.895026851853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45939.895026851853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45939.895026851853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45939.895026851853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45939.895026851853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45939.895026851853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45939.895026851853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45939.895026851853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45939.895026851853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45939.895026851853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45939.895026851853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45939.895026851853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45939.895026851853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45939.895026851853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45939.895026851853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45939.895026851853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45939.895026851853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45939.895026851853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45939.895026851853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45939.895026851853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45939.895026851853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45939.895026851853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45939.895026851853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45939.895026851853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45939.895026851853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45939.895026851853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45939.895026851853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45939.895026851853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45939.895026851853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45939.895026851853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45939.895026851853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45939.895026851853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45939.895026851853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45939.895026851853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45939.895026851853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45939.895026851853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45939.895026851853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45939.895026851853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45939.895026851853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45939.895026851853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45939.895026851853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45939.895026851853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45939.895026851853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45939.895026851853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45939.895026851853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45939.895026851853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45939.895026851853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45939.895026851853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45939.895026851853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45939.895026851853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45939.895026851853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45939.895026851853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45939.895026851853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45939.895026851853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45939.895026851853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45939.895026851853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45939.895026851853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45939.895026851853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45939.895026851853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45939.895026851853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45939.895026851853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45939.895026851853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45939.895026851853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45939.895026851853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45939.895026851853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45939.895026851853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45939.895026851853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45939.895026851853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45939.895026851853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45939.895026851853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45939.895026851853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45939.895026851853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45939.895026851853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45939.895026851853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45939.895026851853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45939.895026851853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45939.895026851853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45939.895026851853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45939.895026851853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45939.895026851853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45939.895026851853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45939.895026851853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45939.895026851853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45939.895026851853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45939.895026851853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45939.895026851853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45939.895026851853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45939.895026851853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45939.895026851853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45939.895026851853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45939.895026851853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45939.895026851853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45939.895026851853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45939.895026851853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45939.895026851853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45939.895026851853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45939.895026851853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45939.895026851853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45939.895026851853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45939.895026851853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45939.895026851853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236.4143092592567</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3</v>
      </c>
      <c r="D3" s="99" t="s">
        <v>36646</v>
      </c>
      <c r="E3" s="104" t="s">
        <v>38964</v>
      </c>
      <c r="F3" s="131">
        <v>45939.557245370372</v>
      </c>
      <c r="G3" s="132">
        <f ca="1">IFERROR(NOW()-F3,"")</f>
        <v>0.33778148148121545</v>
      </c>
      <c r="H3" s="131">
        <v>45939.542118055557</v>
      </c>
      <c r="I3" s="127" t="str">
        <f>IFERROR(VLOOKUP(D3,DB!A:F,6,0),"")</f>
        <v>Generator-SG</v>
      </c>
      <c r="J3" s="127" t="str">
        <f>IFERROR(VLOOKUP(D3,DB!A:G,7,0),"")</f>
        <v>Weak</v>
      </c>
      <c r="K3" s="133" t="s">
        <v>39060</v>
      </c>
      <c r="L3" s="129" t="str">
        <f>IFERROR(VLOOKUP(D3,DB!A:I,9,0),"")</f>
        <v>Latis</v>
      </c>
    </row>
    <row r="4" spans="1:16" ht="15" customHeight="1">
      <c r="A4" s="127"/>
      <c r="B4" s="127" t="str">
        <f>IFERROR(VLOOKUP(D4,DB!A:K,11,0),"")</f>
        <v/>
      </c>
      <c r="C4" s="128"/>
      <c r="D4" s="129"/>
      <c r="E4" s="130"/>
      <c r="F4" s="131"/>
      <c r="G4" s="132">
        <f ca="1">IFERROR(NOW()-F4,"")</f>
        <v>45939.895026851853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45939.895026851853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45939.895026851853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45939.895026851853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45939.895026851853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45939.895026851853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45939.895026851853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45939.895026851853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45939.895026851853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45939.895026851853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45939.895026851853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45939.895026851853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45939.895026851853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45939.895026851853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45939.895026851853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45939.895026851853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45939.895026851853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45939.895026851853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45939.895026851853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45939.895026851853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45939.895026851853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45939.895026851853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45939.895026851853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45939.895026851853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45939.895026851853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45939.895026851853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45939.895026851853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45939.895026851853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45939.895026851853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45939.895026851853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45939.895026851853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45939.895026851853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45939.895026851853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45939.895026851853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45939.895026851853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45939.895026851853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45939.895026851853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45939.895026851853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45939.895026851853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45939.895026851853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45939.895026851853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45939.895026851853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45939.895026851853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45939.895026851853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45939.895026851853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45939.895026851853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45939.895026851853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45939.895026851853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45939.895026851853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45939.895026851853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45939.895026851853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45939.895026851853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45939.895026851853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45939.895026851853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45939.895026851853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45939.895026851853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45939.895026851853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45939.895026851853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45939.895026851853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45939.895026851853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45939.895026851853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45939.895026851853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45939.895026851853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45939.895026851853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45939.895026851853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45939.895026851853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45939.895026851853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45939.895026851853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45939.895026851853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45939.895026851853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45939.895026851853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45939.895026851853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45939.895026851853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45939.895026851853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45939.895026851853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45939.895026851853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45939.895026851853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45939.895026851853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45939.895026851853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45939.895026851853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45939.895026851853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45939.895026851853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45939.895026851853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45939.895026851853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45939.895026851853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45939.895026851853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45939.895026851853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45939.895026851853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45939.895026851853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45939.895026851853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45939.895026851853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45939.895026851853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45939.895026851853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45939.895026851853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45939.895026851853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45939.895026851853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45939.895026851853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45939.895026851853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45939.895026851853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45939.895026851853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45939.895026851853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45939.895026851853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45939.895026851853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45939.895026851853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45939.895026851853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45939.895026851853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45939.895026851853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45939.895026851853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45939.895026851853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45939.895026851853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45939.895026851853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45939.895026851853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45939.895026851853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45939.895026851853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45939.895026851853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45939.895026851853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45939.895026851853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45939.895026851853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45939.895026851853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45939.895026851853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45939.895026851853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45939.895026851853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45939.895026851853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45939.895026851853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45939.895026851853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45939.895026851853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45939.895026851853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45939.895026851853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45939.895026851853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45939.895026851853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45939.895026851853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45939.895026851853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45939.895026851853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45939.895026851853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45939.895026851853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45939.895026851853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45939.895026851853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45939.895026851853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45939.895026851853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45939.895026851853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45939.895026851853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45939.895026851853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45939.895026851853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45939.895026851853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45939.895026851853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45939.895026851853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45939.895026851853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45939.895026851853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45939.895026851853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45939.895026851853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45939.895026851853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45939.895026851853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45939.895026851853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45939.895026851853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45939.895026851853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45939.895026851853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45939.895026851853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45939.895026851853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45939.895026851853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45939.895026851853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45939.895026851853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45939.895026851853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45939.895026851853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45939.895026851853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45939.895026851853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45939.895026851853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45939.895026851853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45939.895026851853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45939.895026851853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45939.895026851853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45939.895026851853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45939.895026851853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45939.895026851853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45939.895026851853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45939.895026851853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45939.895026851853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45939.895026851853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45939.895026851853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45939.895026851853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45939.895026851853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45939.895026851853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45939.895026851853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45939.895026851853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45939.895026851853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45939.895026851853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45939.895026851853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45939.895026851853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45939.895026851853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45939.895026851853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45939.895026851853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45939.895026851853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45939.895026851853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45939.895026851853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45939.895026851853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45939.895026851853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45939.895026851853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45939.895026851853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45939.895026851853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45939.895026851853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45939.895026851853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45939.895026851853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45939.895026851853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45939.895026851853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45939.895026851853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45939.895026851853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45939.895026851853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45939.895026851853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45939.895026851853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45939.895026851853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45939.895026851853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45939.895026851853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45939.895026851853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45939.895026851853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45939.895026851853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45939.895026851853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45939.895026851853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45939.895026851853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45939.895026851853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45939.895026851853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45939.895026851853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45939.895026851853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45939.895026851853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45939.895026851853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45939.895026851853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45939.895026851853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45939.895026851853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45939.895026851853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45939.895026851853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45939.895026851853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45939.895026851853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45939.895026851853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45939.895026851853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45939.895026851853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45939.895026851853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45939.895026851853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45939.895026851853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45939.895026851853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45939.895026851853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45939.895026851853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45939.895026851853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45939.895026851853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45939.895026851853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45939.895026851853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45939.895026851853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45939.895026851853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45939.895026851853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45939.895026851853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45939.895026851853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45939.895026851853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45939.895026851853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45939.895026851853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45939.895026851853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45939.895026851853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45939.895026851853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45939.895026851853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45939.895026851853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45939.895026851853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45939.895026851853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45939.895026851853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45939.895026851853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45939.895026851853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45939.895026851853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45939.895026851853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45939.895026851853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45939.895026851853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45939.895026851853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45939.895026851853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45939.895026851853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45939.895026851853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45939.895026851853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45939.895026851853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45939.895026851853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45939.895026851853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45939.895026851853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45939.895026851853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45939.895026851853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45939.895026851853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45939.895026851853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45939.895026851853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45939.895026851853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45939.895026851853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45939.895026851853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45939.895026851853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45939.895026851853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45939.895026851853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45939.895026851853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45939.895026851853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45939.895026851853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45939.895026851853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45939.895026851853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45939.895026851853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45939.895026851853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45939.895026851853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45939.895026851853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45939.895026851853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45939.895026851853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45939.895026851853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45939.895026851853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45939.895026851853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45939.895026851853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45939.895026851853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45939.895026851853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45939.895026851853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45939.895026851853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45939.895026851853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45939.895026851853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45939.895026851853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45939.895026851853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45939.895026851853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45939.895026851853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45939.895026851853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45939.895026851853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45939.895026851853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45939.895026851853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45939.895026851853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45939.895026851853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45939.895026851853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45939.895026851853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45939.895026851853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45939.895026851853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45939.895026851853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45939.895026851853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45939.895026851853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45939.895026851853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45939.895026851853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45939.895026851853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45939.895026851853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45939.895026851853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45939.895026851853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45939.895026851853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45939.895026851853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45939.895026851853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45939.895026851853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45939.895026851853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45939.895026851853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45939.895026851853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45939.895026851853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45939.895026851853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45939.895026851853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45939.895026851853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45939.895026851853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45939.895026851853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45939.895026851853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45939.895026851853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45939.895026851853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45939.895026851853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45939.895026851853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45939.895026851853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45939.895026851853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45939.895026851853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45939.895026851853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45939.895026851853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45939.895026851853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45939.895026851853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45939.895026851853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45939.895026851853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45939.895026851853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45939.895026851853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45939.895026851853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45939.895026851853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45939.895026851853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45939.895026851853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45939.895026851853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45939.895026851853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45939.895026851853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45939.895026851853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45939.895026851853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45939.895026851853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45939.895026851853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45939.895026851853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45939.895026851853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45939.895026851853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45939.895026851853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45939.895026851853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45939.895026851853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45939.895026851853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45939.895026851853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45939.895026851853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45939.895026851853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45939.895026851853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45939.895026851853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45939.895026851853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45939.895026851853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45939.895026851853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45939.895026851853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45939.895026851853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45939.895026851853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45939.895026851853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45939.895026851853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45939.895026851853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45939.895026851853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45939.895026851853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45939.895026851853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45939.895026851853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45939.895026851853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45939.895026851853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45939.895026851853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45939.895026851853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45939.895026851853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45939.895026851853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45939.895026851853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45939.895026851853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45939.895026851853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45939.895026851853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45939.895026851853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45939.895026851853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45939.895026851853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45939.895026851853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45939.895026851853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45939.895026851853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45939.895026851853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45939.895026851853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45939.895026851853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45939.895026851853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45939.895026851853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45939.895026851853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45939.895026851853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45939.895026851853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45939.895026851853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45939.895026851853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45939.895026851853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45939.895026851853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45939.895026851853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45939.895026851853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45939.895026851853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45939.895026851853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45939.895026851853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45939.895026851853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45939.895026851853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45939.895026851853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45939.895026851853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45939.895026851853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45939.895026851853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45939.895026851853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45939.895026851853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45939.895026851853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45939.895026851853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45939.895026851853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45939.895026851853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45939.895026851853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45939.895026851853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45939.895026851853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45939.895026851853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6" sqref="A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4">
        <f ca="1">IFERROR(NOW()-F2,"")</f>
        <v>48.062966666664579</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39044</v>
      </c>
      <c r="F3" s="38">
        <v>45926.188877314817</v>
      </c>
      <c r="G3" s="164">
        <f t="shared" ref="G3" ca="1" si="0">IFERROR(NOW()-F3,"")</f>
        <v>13.706149537036254</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35903</v>
      </c>
      <c r="E4" s="37" t="s">
        <v>38964</v>
      </c>
      <c r="F4" s="38">
        <v>45939.885000000002</v>
      </c>
      <c r="G4" s="39">
        <f t="shared" ref="G4:G19" ca="1" si="1">IFERROR(NOW()-F4,"")</f>
        <v>1.0026851850852836E-2</v>
      </c>
      <c r="H4" s="38">
        <v>45939.879293981481</v>
      </c>
      <c r="I4" s="37" t="str">
        <f>IFERROR(VLOOKUP(D4,DB!A:F,6,0),"")</f>
        <v>Generator-SG</v>
      </c>
      <c r="J4" s="37" t="str">
        <f>IFERROR(VLOOKUP(D4,DB!A:G,7,0),"")</f>
        <v>Dead</v>
      </c>
      <c r="K4" s="37" t="s">
        <v>39066</v>
      </c>
      <c r="L4" s="37" t="str">
        <f>IFERROR(VLOOKUP(D4,DB!A:I,9,0),"")</f>
        <v>Latis</v>
      </c>
    </row>
    <row r="5" spans="1:13" ht="15">
      <c r="A5" s="37"/>
      <c r="B5" s="37" t="str">
        <f>IFERROR(VLOOKUP(D5,DB!A:K,11,0),"")</f>
        <v/>
      </c>
      <c r="C5" s="37"/>
      <c r="D5" s="37"/>
      <c r="E5" s="37"/>
      <c r="F5" s="38"/>
      <c r="G5" s="39">
        <f t="shared" ca="1" si="1"/>
        <v>45939.895026851853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45939.895026851853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45939.895026851853</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45939.895026851853</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45939.895026851853</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45939.895026851853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45939.895026851853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45939.895026851853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45939.895026851853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45939.895026851853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45939.895026851853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45939.895026851853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45939.895026851853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45939.895026851853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45939.895026851853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45939.895026851853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45939.895026851853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45939.895026851853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45939.895026851853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45939.895026851853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45939.895026851853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45939.895026851853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45939.895026851853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45939.895026851853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45939.895026851853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45939.895026851853</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45939.895026851853</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45939.895026851853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45939.895026851853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45939.895026851853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45939.895026851853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45939.895026851853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45939.895026851853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45939.895026851853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45939.895026851853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45939.895026851853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45939.895026851853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45939.895026851853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45939.895026851853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45939.895026851853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45939.895026851853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45939.895026851853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45939.895026851853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45939.895026851853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45939.895026851853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45939.895026851853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45939.895026851853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45939.895026851853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45939.895026851853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45939.895026851853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45939.895026851853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45939.895026851853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45939.895026851853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45939.895026851853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45939.895026851853</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45939.895026851853</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45939.895026851853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45939.895026851853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45939.895026851853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45939.895026851853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45939.895026851853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45939.895026851853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45939.895026851853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45939.895026851853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45939.895026851853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45939.895026851853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45939.895026851853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45939.895026851853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45939.895026851853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45939.895026851853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45939.895026851853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45939.895026851853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45939.895026851853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45939.895026851853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45939.895026851853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45939.895026851853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45939.895026851853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45939.895026851853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45939.895026851853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45939.895026851853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45939.895026851853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45939.895026851853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45939.895026851853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45939.895026851853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45939.895026851853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45939.895026851853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45939.895026851853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45939.895026851853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45939.895026851853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45939.895026851853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45939.895026851853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45939.895026851853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45939.895026851853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45939.895026851853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45939.895026851853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45939.895026851853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45939.895026851853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45939.895026851853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45939.895026851853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45939.895026851853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45939.895026851853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45939.895026851853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45939.895026851853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45939.895026851853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45939.895026851853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45939.895026851853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45939.895026851853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45939.895026851853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45939.895026851853</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45939.895026851853</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13.122179629630409</v>
      </c>
      <c r="H2" s="152">
        <v>45927.449074074102</v>
      </c>
      <c r="I2" s="149" t="str">
        <f>IFERROR(VLOOKUP(D2,DB!A:F,6,0),"")</f>
        <v>SCECO</v>
      </c>
      <c r="J2" s="149" t="str">
        <f>IFERROR(VLOOKUP(D2,DB!A:G,7,0),"")</f>
        <v>Weak</v>
      </c>
      <c r="K2" s="165"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0.36596435185492737</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6.0140546296315733</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45939.857638888891</v>
      </c>
      <c r="G5" s="151">
        <f ca="1">IFERROR(NOW()-F5,"-")</f>
        <v>3.7387962962384336E-2</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39075</v>
      </c>
      <c r="B6" s="157" t="str">
        <f>IFERROR(VLOOKUP(D6,DB!A:K,11,0),"")</f>
        <v>R6</v>
      </c>
      <c r="C6" s="157">
        <v>1</v>
      </c>
      <c r="D6" s="157" t="s">
        <v>33325</v>
      </c>
      <c r="E6" s="157" t="s">
        <v>38964</v>
      </c>
      <c r="F6" s="162">
        <v>45939.789467592593</v>
      </c>
      <c r="G6" s="151">
        <f ca="1">IFERROR(NOW()-F6,"-")</f>
        <v>0.10555925926018972</v>
      </c>
      <c r="H6" s="162">
        <v>45939.783831018518</v>
      </c>
      <c r="I6" s="157" t="str">
        <f>IFERROR(VLOOKUP(D6,DB!A:F,6,0),"")</f>
        <v>Generator-SG</v>
      </c>
      <c r="J6" s="157" t="str">
        <f>IFERROR(VLOOKUP(D6,DB!A:G,7,0),"")</f>
        <v>Vandalized</v>
      </c>
      <c r="K6" s="157" t="s">
        <v>39076</v>
      </c>
      <c r="L6" s="157" t="str">
        <f>IFERROR(VLOOKUP(D6,DB!A:I,9,0),"")</f>
        <v>Latis</v>
      </c>
    </row>
    <row r="7" spans="1:16383" ht="31.5" customHeight="1">
      <c r="A7" s="157"/>
      <c r="B7" s="157" t="str">
        <f>IFERROR(VLOOKUP(D7,DB!A:K,11,0),"")</f>
        <v/>
      </c>
      <c r="C7" s="157"/>
      <c r="D7" s="157"/>
      <c r="E7" s="157"/>
      <c r="F7" s="157"/>
      <c r="G7" s="151">
        <f ca="1">IFERROR(NOW()-F7,"-")</f>
        <v>45939.895026851853</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45939.895026851853</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45939.895026851853</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45939.895026851853</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45939.895026851853</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45939.895026851853</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7"/>
      <c r="E13" s="157"/>
      <c r="F13" s="113"/>
      <c r="G13" s="151">
        <f ca="1">IFERROR(NOW()-F13,"-")</f>
        <v>45939.895026851853</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7"/>
      <c r="E14" s="157"/>
      <c r="F14" s="113"/>
      <c r="G14" s="151">
        <f ca="1">IFERROR(NOW()-F14,"-")</f>
        <v>45939.895026851853</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7"/>
      <c r="E15" s="157"/>
      <c r="F15" s="113"/>
      <c r="G15" s="151">
        <f ca="1">IFERROR(NOW()-F15,"-")</f>
        <v>45939.895026851853</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7"/>
      <c r="E16" s="157"/>
      <c r="F16" s="113"/>
      <c r="G16" s="151">
        <f ca="1">IFERROR(NOW()-F16,"-")</f>
        <v>45939.895026851853</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7"/>
      <c r="E17" s="157"/>
      <c r="F17" s="113"/>
      <c r="G17" s="151">
        <f ca="1">IFERROR(NOW()-F17,"-")</f>
        <v>45939.895026851853</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7"/>
      <c r="E18" s="157"/>
      <c r="F18" s="113"/>
      <c r="G18" s="160">
        <f ca="1">IFERROR(NOW()-F18,"-")</f>
        <v>45939.895026851853</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7"/>
      <c r="E19" s="157"/>
      <c r="F19" s="113"/>
      <c r="G19" s="160">
        <f ca="1">IFERROR(NOW()-F19,"-")</f>
        <v>45939.895026851853</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7"/>
      <c r="E20" s="157"/>
      <c r="F20" s="113"/>
      <c r="G20" s="160">
        <f ca="1">IFERROR(NOW()-F20,"-")</f>
        <v>45939.895026851853</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7"/>
      <c r="E21" s="157"/>
      <c r="F21" s="113"/>
      <c r="G21" s="160">
        <f ca="1">IFERROR(NOW()-F21,"-")</f>
        <v>45939.895026851853</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7"/>
      <c r="E22" s="157"/>
      <c r="F22" s="113"/>
      <c r="G22" s="160">
        <f ca="1">IFERROR(NOW()-F22,"-")</f>
        <v>45939.895026851853</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7"/>
      <c r="E23" s="157"/>
      <c r="F23" s="113"/>
      <c r="G23" s="160">
        <f ca="1">IFERROR(NOW()-F23,"-")</f>
        <v>45939.895026851853</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45939.895026851853</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45939.895026851853</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45939.895026851853</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45939.895026851853</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45939.895026851853</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45939.895026851853</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45939.895026851853</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45939.895026851853</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45939.895026851853</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45939.895026851853</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45939.895026851853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45939.895026851853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45939.895026851853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45939.895026851853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45939.895026851853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45939.895026851853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45939.895026851853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45939.895026851853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45939.895026851853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45939.895026851853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45939.895026851853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45939.895026851853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45939.895026851853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45939.895026851853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45939.895026851853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45939.895026851853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45939.895026851853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45939.895026851853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45939.895026851853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45939.895026851853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45939.895026851853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45939.895026851853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45939.895026851853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45939.895026851853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45939.895026851853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45939.895026851853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45939.895026851853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45939.895026851853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45939.895026851853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45939.895026851853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45939.895026851853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45939.895026851853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45939.895026851853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45939.895026851853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45939.895026851853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45939.895026851853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45939.895026851853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45939.895026851853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45939.895026851853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45939.895026851853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45939.895026851853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45939.895026851853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45939.895026851853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45939.895026851853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45939.895026851853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45939.895026851853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45939.895026851853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45939.895026851853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45939.895026851853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45939.895026851853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45939.895026851853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45939.895026851853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45939.895026851853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45939.895026851853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45939.895026851853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45939.895026851853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45939.895026851853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45939.895026851853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45939.895026851853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45939.895026851853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45939.895026851853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45939.895026851853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45939.895026851853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45939.895026851853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45939.895026851853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45939.895026851853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45939.895026851853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45939.895026851853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45939.895026851853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45939.895026851853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45939.895026851853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45939.895026851853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45939.895026851853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45939.895026851853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45939.895026851853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45939.895026851853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45939.895026851853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45939.895026851853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45939.895026851853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45939.895026851853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45939.895026851853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45939.895026851853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45939.895026851853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45939.895026851853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45939.895026851853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45939.895026851853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45939.895026851853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45939.895026851853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45939.895026851853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45939.895026851853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45939.895026851853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45939.895026851853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45939.895026851853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45939.895026851853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45939.895026851853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45939.895026851853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45939.895026851853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45939.895026851853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45939.895026851853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45939.895026851853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45939.895026851853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45939.895026851853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45939.895026851853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45939.895026851853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45939.895026851853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45939.895026851853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45939.895026851853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45939.895026851853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45939.895026851853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45939.895026851853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45939.895026851853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45939.895026851853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45939.895026851853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45939.895026851853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45939.895026851853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45939.895026851853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45939.895026851853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45939.895026851853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45939.895026851853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45939.895026851853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45939.895026851853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45939.895026851853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45939.895026851853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45939.895026851853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45939.895026851853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45939.895026851853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45939.895026851853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45939.895026851853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45939.895026851853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45939.895026851853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45939.895026851853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45939.895026851853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45939.895026851853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45939.895026851853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45939.895026851853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45939.895026851853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45939.895026851853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45939.895026851853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45939.895026851853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45939.895026851853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45939.895026851853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45939.895026851853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45939.895026851853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45939.895026851853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45939.895026851853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45939.895026851853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45939.895026851853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45939.895026851853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45939.895026851853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45939.895026851853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45939.895026851853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45939.895026851853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45939.895026851853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45939.895026851853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45939.895026851853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45939.895026851853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45939.895026851853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45939.895026851853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45939.895026851853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45939.895026851853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45939.895026851853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45939.895026851853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45939.895026851853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45939.895026851853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45939.895026851853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45939.895026851853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45939.895026851853</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2025-10-09T18:30:22Z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