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966" documentId="13_ncr:1_{F6CB121F-512D-4AA6-A0C1-0FB36C537598}" xr6:coauthVersionLast="47" xr6:coauthVersionMax="47" xr10:uidLastSave="{D87F5EE4-6C8F-486C-ADCB-DC2801C5D066}"/>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I3" i="6"/>
  <c r="J3" i="6"/>
  <c r="I4" i="6"/>
  <c r="J4" i="6"/>
  <c r="I5" i="6"/>
  <c r="J5" i="6"/>
  <c r="I6" i="6"/>
  <c r="J6" i="6"/>
  <c r="I7" i="6"/>
  <c r="J7" i="6"/>
  <c r="I8" i="6"/>
  <c r="J8" i="6"/>
  <c r="I9" i="6"/>
  <c r="J9" i="6"/>
  <c r="I10" i="6"/>
  <c r="J10" i="6"/>
  <c r="I11" i="6"/>
  <c r="J11" i="6"/>
  <c r="I12" i="6"/>
  <c r="J12" i="6"/>
  <c r="I13" i="6"/>
  <c r="J13" i="6"/>
  <c r="I14" i="6"/>
  <c r="J14" i="6"/>
  <c r="I15" i="6"/>
  <c r="J15" i="6"/>
  <c r="I16" i="6"/>
  <c r="J16" i="6"/>
  <c r="I17" i="6"/>
  <c r="J17"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2" i="6"/>
  <c r="B4" i="6"/>
  <c r="G4" i="6"/>
  <c r="L4" i="6"/>
  <c r="B2" i="6"/>
  <c r="G2" i="6"/>
  <c r="J2" i="6"/>
  <c r="L2" i="6"/>
  <c r="B3" i="6"/>
  <c r="G3" i="6"/>
  <c r="L3" i="6"/>
  <c r="J18" i="6"/>
  <c r="J19" i="6"/>
  <c r="J20" i="6"/>
  <c r="J21" i="6"/>
  <c r="J22" i="6"/>
  <c r="J23" i="6"/>
  <c r="I3" i="5"/>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169" i="6"/>
  <c r="G169" i="6"/>
  <c r="J169" i="6"/>
  <c r="L169" i="6"/>
  <c r="B5" i="6"/>
  <c r="G5" i="6"/>
  <c r="L5" i="6"/>
  <c r="B6" i="6"/>
  <c r="G6" i="6"/>
  <c r="L6" i="6"/>
  <c r="B7" i="6"/>
  <c r="G7" i="6"/>
  <c r="L7" i="6"/>
  <c r="B8" i="6"/>
  <c r="G8" i="6"/>
  <c r="L8" i="6"/>
  <c r="B9" i="6"/>
  <c r="G9" i="6"/>
  <c r="L9" i="6"/>
  <c r="B10" i="6"/>
  <c r="G10" i="6"/>
  <c r="L10" i="6"/>
  <c r="B11" i="6"/>
  <c r="G11" i="6"/>
  <c r="L11" i="6"/>
  <c r="B12" i="6"/>
  <c r="G12" i="6"/>
  <c r="L1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 i="5"/>
  <c r="G5" i="5"/>
  <c r="I5" i="5"/>
  <c r="J5" i="5"/>
  <c r="L5" i="5"/>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G3" i="5"/>
  <c r="G2" i="5"/>
  <c r="G2" i="4"/>
  <c r="G4" i="5"/>
  <c r="J2" i="1"/>
  <c r="L2" i="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alcChain>
</file>

<file path=xl/sharedStrings.xml><?xml version="1.0" encoding="utf-8"?>
<sst xmlns="http://schemas.openxmlformats.org/spreadsheetml/2006/main" count="179025" uniqueCount="39103">
  <si>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</si>
  <si>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</si>
  <si>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</si>
  <si>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</si>
  <si>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</si>
  <si>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</si>
  <si>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</si>
  <si>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</si>
  <si>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</si>
  <si>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</si>
  <si>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</si>
  <si>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</si>
  <si>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</si>
  <si>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</si>
  <si>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</si>
  <si>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</si>
  <si>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</si>
  <si>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</si>
  <si>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</si>
  <si>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</si>
  <si>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</si>
  <si>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</si>
  <si>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</si>
  <si>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</si>
  <si>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</si>
  <si>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</si>
  <si>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</si>
  <si>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</si>
  <si>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</si>
  <si>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</si>
  <si>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</si>
  <si>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</si>
  <si>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</si>
  <si>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</si>
  <si>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</si>
  <si>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</si>
  <si>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</si>
  <si>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</si>
  <si>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</si>
  <si>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</si>
  <si>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</si>
  <si>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</si>
  <si>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</si>
  <si>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</si>
  <si>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</si>
  <si>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</si>
  <si>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</si>
  <si>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</si>
  <si>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</si>
  <si>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</si>
  <si>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</si>
  <si>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</si>
  <si>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</si>
  <si>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</si>
  <si>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</si>
  <si>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</si>
  <si>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</si>
  <si>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</si>
  <si>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</si>
  <si>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</si>
  <si>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</si>
  <si>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</si>
  <si>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</si>
  <si>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</si>
  <si>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</si>
  <si>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</si>
  <si>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</si>
  <si>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</si>
  <si>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</si>
  <si>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</si>
  <si>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</si>
  <si>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</si>
  <si>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</si>
  <si>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</si>
  <si>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</si>
  <si>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</si>
  <si>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</si>
  <si>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</si>
  <si>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</si>
  <si>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</si>
  <si>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</si>
  <si>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</si>
  <si>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</si>
  <si>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</si>
  <si>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</si>
  <si>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</si>
  <si>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</si>
  <si>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</si>
  <si>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</si>
  <si>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</si>
  <si>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</si>
  <si>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</si>
  <si>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</si>
  <si>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</si>
  <si>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</si>
  <si>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</si>
  <si>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</si>
  <si>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</si>
  <si>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</si>
  <si>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</si>
  <si>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</si>
  <si>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</si>
  <si>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</si>
  <si>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</si>
  <si>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</si>
  <si>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</si>
  <si>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</si>
  <si>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</si>
  <si>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</si>
  <si>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</si>
  <si>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</si>
  <si>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</si>
  <si>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</si>
  <si>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</si>
  <si>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</si>
  <si>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</si>
  <si>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</si>
  <si>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</si>
  <si>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</si>
  <si>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</si>
  <si>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</si>
  <si>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</si>
  <si>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</si>
  <si>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</si>
  <si>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</si>
  <si>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</si>
  <si>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</si>
  <si>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</si>
  <si>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</si>
  <si>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</si>
  <si>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</si>
  <si>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</si>
  <si>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</si>
  <si>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</si>
  <si>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</si>
  <si>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</si>
  <si>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</si>
  <si>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</si>
  <si>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</si>
  <si>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</si>
  <si>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</si>
  <si>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</si>
  <si>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</si>
  <si>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</si>
  <si>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</si>
  <si>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</si>
  <si>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</si>
  <si>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</si>
  <si>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</si>
  <si>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</si>
  <si>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</si>
  <si>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</si>
  <si>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</si>
  <si>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</si>
  <si>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</si>
  <si>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</si>
  <si>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</si>
  <si>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</si>
  <si>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</si>
  <si>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</si>
  <si>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</si>
  <si>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</si>
  <si>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</si>
  <si>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</si>
  <si>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</si>
  <si>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</si>
  <si>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</si>
  <si>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</si>
  <si>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</si>
  <si>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</si>
  <si>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</si>
  <si>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</si>
  <si>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</si>
  <si>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</si>
  <si>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</si>
  <si>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</si>
  <si>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</si>
  <si>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</si>
  <si>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</si>
  <si>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</si>
  <si>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</si>
  <si>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</si>
  <si>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</si>
  <si>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</si>
  <si>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</si>
  <si>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</si>
  <si>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</si>
  <si>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</si>
  <si>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</si>
  <si>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</si>
  <si>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</si>
  <si>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</si>
  <si>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</si>
  <si>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</si>
  <si>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</si>
  <si>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</si>
  <si>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</si>
  <si>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</si>
  <si>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</si>
  <si>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</si>
  <si>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</si>
  <si>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</si>
  <si>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</si>
  <si>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</si>
  <si>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</si>
  <si>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</si>
  <si>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</si>
  <si>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</si>
  <si>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</si>
  <si>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</si>
  <si>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</si>
  <si>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</si>
  <si>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</si>
  <si>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</si>
  <si>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</si>
  <si>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</si>
  <si>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</si>
  <si>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</si>
  <si>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</si>
  <si>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</si>
  <si>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</si>
  <si>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</si>
  <si>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</si>
  <si>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</si>
  <si>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</si>
  <si>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</si>
  <si>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</si>
  <si>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</si>
  <si>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</si>
  <si>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</si>
  <si>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</si>
  <si>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</si>
  <si>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</si>
  <si>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</si>
  <si>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</si>
  <si>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</si>
  <si>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</si>
  <si>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</si>
  <si>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</si>
  <si>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</si>
  <si>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</si>
  <si>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</si>
  <si>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</si>
  <si>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</si>
  <si>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</si>
  <si>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</si>
  <si>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</si>
  <si>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</si>
  <si>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</si>
  <si>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</si>
  <si>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</si>
  <si>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</si>
  <si>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</si>
  <si>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</si>
  <si>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</si>
  <si>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</si>
  <si>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</si>
  <si>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</si>
  <si>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</si>
  <si>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</si>
  <si>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</si>
  <si>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</si>
  <si>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</si>
  <si>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</si>
  <si>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</si>
  <si>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</si>
  <si>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</si>
  <si>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</si>
  <si>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</si>
  <si>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</si>
  <si>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</si>
  <si>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</si>
  <si>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</si>
  <si>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</si>
  <si>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</si>
  <si>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</si>
  <si>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</si>
  <si>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</si>
  <si>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</si>
  <si>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</si>
  <si>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</si>
  <si>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</si>
  <si>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</si>
  <si>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</si>
  <si>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</si>
  <si>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</si>
  <si>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</si>
  <si>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</si>
  <si>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</si>
  <si>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</si>
  <si>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</si>
  <si>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</si>
  <si>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</si>
  <si>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</si>
  <si>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</si>
  <si>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</si>
  <si>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</si>
  <si>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</si>
  <si>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</si>
  <si>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</si>
  <si>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</si>
  <si>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</si>
  <si>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</si>
  <si>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</si>
  <si>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</si>
  <si>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</si>
  <si>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</si>
  <si>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</si>
  <si>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</si>
  <si>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</si>
  <si>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</si>
  <si>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</si>
  <si>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</si>
  <si>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</si>
  <si>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</si>
  <si>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</si>
  <si>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</si>
  <si>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</si>
  <si>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</si>
  <si>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</si>
  <si>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</si>
  <si>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</si>
  <si>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</si>
  <si>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</si>
  <si>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</si>
  <si>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</si>
  <si>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</si>
  <si>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</si>
  <si>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</si>
  <si>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</si>
  <si>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</si>
  <si>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</si>
  <si>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</si>
  <si>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</si>
  <si>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</si>
  <si>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</si>
  <si>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</si>
  <si>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</si>
  <si>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</si>
  <si>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</si>
  <si>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</si>
  <si>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</si>
  <si>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</si>
  <si>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</si>
  <si>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</si>
  <si>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</si>
  <si>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</si>
  <si>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</si>
  <si>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</si>
  <si>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</si>
  <si>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</si>
  <si>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</si>
  <si>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</si>
  <si>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</si>
  <si>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</si>
  <si>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</si>
  <si>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</si>
  <si>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</si>
  <si>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</si>
  <si>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</si>
  <si>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</si>
  <si>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</si>
  <si>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</si>
  <si>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</si>
  <si>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</si>
  <si>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</si>
  <si>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</si>
  <si>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</si>
  <si>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</si>
  <si>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</si>
  <si>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</si>
  <si>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</si>
  <si>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</si>
  <si>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</si>
  <si>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</si>
  <si>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</si>
  <si>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</si>
  <si>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</si>
  <si>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</si>
  <si>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</si>
  <si>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</si>
  <si>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</si>
  <si>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</si>
  <si>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</si>
  <si>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</si>
  <si>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</si>
  <si>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</si>
  <si>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</si>
  <si>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</si>
  <si>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</si>
  <si>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</si>
  <si>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</si>
  <si>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</si>
  <si>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</si>
  <si>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</si>
  <si>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</si>
  <si>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</si>
  <si>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</si>
  <si>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</si>
  <si>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</si>
  <si>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</si>
  <si>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</si>
  <si>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</si>
  <si>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</si>
  <si>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</si>
  <si>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</si>
  <si>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</si>
  <si>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</si>
  <si>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</si>
  <si>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</si>
  <si>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</si>
  <si>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</si>
  <si>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</si>
  <si>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</si>
  <si>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</si>
  <si>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</si>
  <si>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</si>
  <si>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</si>
  <si>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</si>
  <si>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</si>
  <si>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</si>
  <si>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</si>
  <si>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</si>
  <si>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</si>
  <si>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</si>
  <si>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</si>
  <si>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</si>
  <si>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</si>
  <si>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</si>
  <si>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</si>
  <si>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</si>
  <si>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</si>
  <si>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</si>
  <si>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</si>
  <si>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</si>
  <si>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</si>
  <si>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</si>
  <si>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</si>
  <si>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</si>
  <si>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</si>
  <si>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</si>
  <si>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</si>
  <si>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</si>
  <si>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</si>
  <si>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</si>
  <si>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</si>
  <si>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</si>
  <si>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</si>
  <si>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</si>
  <si>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</si>
  <si>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</si>
  <si>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</si>
  <si>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</si>
  <si>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</si>
  <si>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</si>
  <si>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</si>
  <si>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</si>
  <si>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</si>
  <si>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</si>
  <si>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</si>
  <si>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</si>
  <si>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</si>
  <si>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</si>
  <si>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</si>
  <si>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</si>
  <si>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</si>
  <si>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</si>
  <si>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</si>
  <si>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</si>
  <si>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</si>
  <si>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</si>
  <si>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</si>
  <si>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</si>
  <si>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</si>
  <si>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</si>
  <si>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</si>
  <si>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</si>
  <si>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</si>
  <si>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</si>
  <si>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</si>
  <si>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</si>
  <si>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</si>
  <si>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</si>
  <si>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</si>
  <si>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</si>
  <si>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</si>
  <si>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</si>
  <si>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</si>
  <si>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</si>
  <si>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</si>
  <si>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</si>
  <si>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</si>
  <si>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</si>
  <si>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</si>
  <si>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</si>
  <si>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</si>
  <si>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</si>
  <si>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</si>
  <si>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</si>
  <si>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</si>
  <si>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</si>
  <si>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</si>
  <si>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</si>
  <si>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</si>
  <si>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</si>
  <si>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</si>
  <si>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</si>
  <si>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</si>
  <si>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</si>
  <si>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</si>
  <si>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</si>
  <si>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</si>
  <si>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</si>
  <si>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</si>
  <si>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</si>
  <si>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</si>
  <si>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</si>
  <si>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</si>
  <si>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</si>
  <si>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</si>
  <si>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</si>
  <si>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</si>
  <si>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</si>
  <si>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</si>
  <si>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</si>
  <si>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</si>
  <si>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</si>
  <si>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</si>
  <si>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</si>
  <si>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</si>
  <si>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</si>
  <si>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</si>
  <si>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</si>
  <si>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</si>
  <si>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</si>
  <si>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</si>
  <si>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</si>
  <si>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</si>
  <si>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</si>
  <si>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</si>
  <si>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</si>
  <si>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</si>
  <si>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</si>
  <si>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</si>
  <si>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</si>
  <si>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</si>
  <si>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</si>
  <si>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</si>
  <si>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</si>
  <si>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</si>
  <si>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</si>
  <si>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</si>
  <si>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</si>
  <si>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</si>
  <si>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</si>
  <si>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</si>
  <si>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</si>
  <si>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</si>
  <si>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</si>
  <si>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</si>
  <si>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</si>
  <si>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</si>
  <si>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</si>
  <si>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</si>
  <si>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</si>
  <si>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</si>
  <si>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</si>
  <si>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</si>
  <si>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</si>
  <si>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</si>
  <si>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</si>
  <si>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</si>
  <si>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</si>
  <si>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</si>
  <si>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</si>
  <si>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</si>
  <si>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</si>
  <si>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</si>
  <si>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</si>
  <si>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</si>
  <si>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</si>
  <si>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</si>
  <si>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</si>
  <si>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</si>
  <si>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</si>
  <si>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</si>
  <si>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</si>
  <si>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</si>
  <si>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</si>
  <si>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</si>
  <si>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</si>
  <si>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</si>
  <si>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</si>
  <si>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</si>
  <si>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</si>
  <si>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</si>
  <si>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</si>
  <si>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</si>
  <si>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</si>
  <si>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</si>
  <si>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</si>
  <si>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</si>
  <si>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</si>
  <si>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</si>
  <si>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</si>
  <si>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</si>
  <si>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</si>
  <si>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</si>
  <si>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</si>
  <si>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</si>
  <si>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</si>
  <si>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</si>
  <si>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</si>
  <si>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</si>
  <si>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</si>
  <si>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</si>
  <si>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</si>
  <si>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</si>
  <si>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</si>
  <si>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</si>
  <si>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</si>
  <si>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</si>
  <si>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</si>
  <si>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</si>
  <si>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</si>
  <si>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</si>
  <si>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</si>
  <si>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</si>
  <si>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</si>
  <si>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</si>
  <si>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</si>
  <si>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</si>
  <si>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</si>
  <si>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</si>
  <si>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</si>
  <si>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</si>
  <si>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</si>
  <si>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</si>
  <si>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</si>
  <si>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</si>
  <si>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</si>
  <si>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</si>
  <si>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</si>
  <si>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</si>
  <si>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</si>
  <si>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</si>
  <si>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</si>
  <si>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</si>
  <si>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</si>
  <si>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</si>
  <si>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</si>
  <si>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</si>
  <si>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</si>
  <si>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</si>
  <si>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</si>
  <si>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</si>
  <si>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</si>
  <si>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</si>
  <si>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</si>
  <si>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</si>
  <si>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</si>
  <si>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</si>
  <si>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</si>
  <si>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</si>
  <si>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</si>
  <si>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</si>
  <si>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</si>
  <si>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</si>
  <si>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</si>
  <si>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</si>
  <si>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</si>
  <si>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</si>
  <si>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</si>
  <si>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</si>
  <si>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</si>
  <si>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</si>
  <si>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</si>
  <si>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</si>
  <si>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</si>
  <si>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</si>
  <si>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</si>
  <si>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</si>
  <si>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</si>
  <si>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</si>
  <si>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</si>
  <si>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</si>
  <si>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</si>
  <si>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</si>
  <si>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</si>
  <si>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</si>
  <si>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</si>
  <si>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</si>
  <si>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</si>
  <si>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</si>
  <si>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</si>
  <si>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</si>
  <si>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</si>
  <si>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</si>
  <si>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</si>
  <si>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</si>
  <si>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</si>
  <si>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</si>
  <si>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</si>
  <si>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</si>
  <si>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</si>
  <si>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</si>
  <si>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</si>
  <si>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</si>
  <si>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</si>
  <si>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</si>
  <si>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</si>
  <si>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</si>
  <si>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</si>
  <si>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</si>
  <si>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</si>
  <si>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</si>
  <si>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</si>
  <si>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</si>
  <si>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</si>
  <si>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</si>
  <si>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</si>
  <si>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</si>
  <si>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</si>
  <si>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</si>
  <si>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</si>
  <si>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</si>
  <si>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</si>
  <si>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</si>
  <si>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</si>
  <si>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</si>
  <si>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</si>
  <si>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</si>
  <si>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</si>
  <si>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</si>
  <si>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</si>
  <si>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</si>
  <si>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</si>
  <si>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</si>
  <si>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</si>
  <si>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</si>
  <si>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</si>
  <si>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</si>
  <si>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</si>
  <si>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</si>
  <si>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</si>
  <si>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</si>
  <si>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</si>
  <si>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</si>
  <si>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</si>
  <si>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</si>
  <si>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</si>
  <si>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</si>
  <si>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</si>
  <si>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</si>
  <si>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</si>
  <si>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</si>
  <si>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</si>
  <si>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</si>
  <si>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</si>
  <si>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</si>
  <si>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</si>
  <si>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</si>
  <si>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</si>
  <si>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</si>
  <si>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</si>
  <si>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</si>
  <si>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</si>
  <si>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</si>
  <si>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</si>
  <si>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</si>
  <si>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</si>
  <si>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</si>
  <si>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</si>
  <si>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</si>
  <si>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</si>
  <si>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</si>
  <si>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</si>
  <si>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</si>
  <si>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</si>
  <si>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</si>
  <si>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</si>
  <si>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</si>
  <si>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</si>
  <si>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</si>
  <si>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</si>
  <si>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</si>
  <si>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</si>
  <si>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</si>
  <si>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</si>
  <si>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</si>
  <si>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</si>
  <si>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</si>
  <si>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</si>
  <si>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</si>
  <si>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</si>
  <si>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</si>
  <si>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</si>
  <si>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</si>
  <si>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</si>
  <si>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</si>
  <si>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</si>
  <si>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</si>
  <si>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</si>
  <si>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</si>
  <si>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</si>
  <si>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</si>
  <si>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</si>
  <si>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</si>
  <si>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</si>
  <si>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</si>
  <si>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</si>
  <si>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</si>
  <si>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</si>
  <si>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</si>
  <si>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</si>
  <si>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</si>
  <si>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</si>
  <si>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</si>
  <si>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</si>
  <si>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</si>
  <si>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</si>
  <si>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</si>
  <si>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</si>
  <si>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</si>
  <si>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</si>
  <si>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</si>
  <si>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</si>
  <si>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</si>
  <si>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</si>
  <si>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</si>
  <si>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</si>
  <si>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</si>
  <si>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</si>
  <si>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</si>
  <si>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</si>
  <si>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</si>
  <si>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</si>
  <si>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</si>
  <si>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</si>
  <si>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</si>
  <si>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</si>
  <si>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</si>
  <si>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</si>
  <si>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</si>
  <si>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</si>
  <si>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</si>
  <si>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</si>
  <si>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</si>
  <si>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</si>
  <si>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</si>
  <si>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</si>
  <si>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</si>
  <si>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</si>
  <si>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</si>
  <si>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</si>
  <si>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</si>
  <si>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</si>
  <si>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</si>
  <si>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</si>
  <si>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</si>
  <si>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</si>
  <si>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</si>
  <si>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</si>
  <si>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</si>
  <si>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</si>
  <si>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</si>
  <si>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</si>
  <si>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</si>
  <si>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</si>
  <si>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</si>
  <si>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</si>
  <si>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</si>
  <si>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</si>
  <si>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</si>
  <si>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</si>
  <si>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</si>
  <si>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</si>
  <si>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</si>
  <si>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</si>
  <si>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</si>
  <si>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</si>
  <si>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</si>
  <si>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</si>
  <si>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</si>
  <si>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</si>
  <si>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</si>
  <si>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</si>
  <si>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</si>
  <si>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</si>
  <si>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</si>
  <si>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</si>
  <si>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</si>
  <si>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</si>
  <si>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</si>
  <si>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</si>
  <si>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</si>
  <si>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</si>
  <si>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</si>
  <si>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</si>
  <si>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</si>
  <si>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</si>
  <si>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</si>
  <si>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</si>
  <si>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</si>
  <si>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</si>
  <si>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</si>
  <si>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</si>
  <si>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</si>
  <si>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</si>
  <si>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</si>
  <si>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</si>
  <si>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</si>
  <si>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</si>
  <si>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</si>
  <si>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</si>
  <si>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</si>
  <si>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</si>
  <si>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</si>
  <si>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</si>
  <si>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</si>
  <si>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</si>
  <si>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</si>
  <si>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</si>
  <si>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</si>
  <si>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</si>
  <si>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</si>
  <si>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</si>
  <si>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</si>
  <si>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</si>
  <si>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</si>
  <si>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</si>
  <si>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</si>
  <si>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</si>
  <si>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</si>
  <si>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</si>
  <si>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</si>
  <si>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</si>
  <si>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</si>
  <si>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</si>
  <si>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</si>
  <si>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</si>
  <si>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</si>
  <si>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</si>
  <si>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</si>
  <si>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</si>
  <si>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</si>
  <si>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</si>
  <si>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</si>
  <si>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</si>
  <si>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</si>
  <si>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</si>
  <si>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</si>
  <si>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</si>
  <si>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</si>
  <si>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</si>
  <si>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</si>
  <si>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</si>
  <si>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</si>
  <si>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</si>
  <si>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</si>
  <si>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</si>
  <si>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</si>
  <si>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</si>
  <si>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</si>
  <si>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</si>
  <si>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</si>
  <si>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</si>
  <si>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</si>
  <si>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</si>
  <si>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</si>
  <si>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</si>
  <si>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</si>
  <si>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</si>
  <si>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</si>
  <si>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</si>
  <si>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</si>
  <si>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</si>
  <si>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</si>
  <si>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</si>
  <si>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</si>
  <si>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</si>
  <si>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</si>
  <si>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</si>
  <si>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</si>
  <si>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</si>
  <si>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</si>
  <si>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</si>
  <si>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</si>
  <si>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</si>
  <si>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</si>
  <si>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</si>
  <si>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</si>
  <si>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</si>
  <si>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</si>
  <si>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</si>
  <si>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</si>
  <si>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</si>
  <si>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</si>
  <si>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</si>
  <si>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</si>
  <si>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</si>
  <si>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</si>
  <si>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</si>
  <si>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</si>
  <si>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</si>
  <si>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</si>
  <si>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</si>
  <si>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</si>
  <si>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</si>
  <si>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</si>
  <si>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</si>
  <si>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</si>
  <si>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</si>
  <si>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</si>
  <si>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</si>
  <si>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</si>
  <si>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</si>
  <si>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</si>
  <si>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</si>
  <si>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</si>
  <si>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</si>
  <si>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</si>
  <si>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</si>
  <si>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</si>
  <si>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</si>
  <si>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</si>
  <si>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</si>
  <si>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</si>
  <si>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</si>
  <si>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</si>
  <si>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</si>
  <si>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</si>
  <si>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</si>
  <si>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</si>
  <si>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</si>
  <si>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</si>
  <si>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</si>
  <si>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</si>
  <si>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</si>
  <si>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</si>
  <si>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</si>
  <si>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</si>
  <si>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</si>
  <si>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</si>
  <si>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</si>
  <si>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</si>
  <si>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</si>
  <si>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</si>
  <si>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</si>
  <si>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</si>
  <si>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</si>
  <si>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</si>
  <si>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</si>
  <si>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</si>
  <si>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</si>
  <si>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</si>
  <si>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</si>
  <si>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</si>
  <si>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</si>
  <si>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</si>
  <si>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</si>
  <si>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</si>
  <si>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</si>
  <si>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</si>
  <si>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</si>
  <si>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</si>
  <si>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</si>
  <si>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</si>
  <si>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</si>
  <si>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</si>
  <si>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</si>
  <si>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</si>
  <si>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</si>
  <si>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</si>
  <si>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</si>
  <si>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</si>
  <si>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</si>
  <si>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</si>
  <si>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</si>
  <si>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</si>
  <si>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</si>
  <si>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</si>
  <si>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</si>
  <si>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</si>
  <si>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</si>
  <si>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</si>
  <si>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</si>
  <si>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</si>
  <si>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</si>
  <si>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</si>
  <si>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</si>
  <si>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</si>
  <si>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</si>
  <si>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</si>
  <si>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</si>
  <si>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</si>
  <si>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</si>
  <si>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</si>
  <si>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</si>
  <si>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</si>
  <si>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</si>
  <si>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</si>
  <si>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</si>
  <si>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</si>
  <si>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</si>
  <si>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</si>
  <si>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</si>
  <si>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</si>
  <si>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</si>
  <si>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</si>
  <si>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</si>
  <si>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</si>
  <si>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</si>
  <si>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</si>
  <si>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</si>
  <si>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</si>
  <si>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</si>
  <si>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</si>
  <si>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</si>
  <si>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</si>
  <si>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</si>
  <si>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</si>
  <si>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</si>
  <si>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</si>
  <si>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</si>
  <si>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</si>
  <si>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</si>
  <si>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</si>
  <si>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</si>
  <si>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</si>
  <si>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</si>
  <si>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</si>
  <si>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</si>
  <si>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</si>
  <si>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</si>
  <si>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</si>
  <si>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</si>
  <si>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</si>
  <si>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</si>
  <si>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</si>
  <si>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</si>
  <si>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</si>
  <si>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</si>
  <si>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</si>
  <si>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</si>
  <si>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</si>
  <si>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</si>
  <si>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</si>
  <si>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</si>
  <si>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</si>
  <si>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</si>
  <si>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</si>
  <si>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</si>
  <si>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</si>
  <si>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</si>
  <si>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</si>
  <si>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</si>
  <si>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</si>
  <si>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</si>
  <si>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</si>
  <si>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</si>
  <si>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</si>
  <si>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</si>
  <si>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</si>
  <si>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</si>
  <si>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</si>
  <si>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</si>
  <si>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</si>
  <si>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</si>
  <si>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</si>
  <si>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</si>
  <si>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</si>
  <si>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</si>
  <si>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</si>
  <si>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</si>
  <si>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</si>
  <si>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</si>
  <si>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</si>
  <si>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</si>
  <si>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</si>
  <si>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</si>
  <si>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</si>
  <si>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</si>
  <si>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</si>
  <si>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</si>
  <si>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</si>
  <si>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</si>
  <si>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</si>
  <si>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</si>
  <si>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</si>
  <si>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</si>
  <si>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</si>
  <si>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</si>
  <si>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</si>
  <si>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</si>
  <si>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</si>
  <si>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</si>
  <si>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</si>
  <si>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</si>
  <si>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</si>
  <si>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</si>
  <si>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</si>
  <si>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</si>
  <si>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</si>
  <si>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</si>
  <si>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</si>
  <si>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</si>
  <si>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</si>
  <si>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</si>
  <si>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</si>
  <si>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</si>
  <si>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</si>
  <si>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</si>
  <si>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</si>
  <si>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</si>
  <si>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</si>
  <si>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</si>
  <si>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</si>
  <si>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</si>
  <si>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</si>
  <si>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</si>
  <si>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</si>
  <si>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</si>
  <si>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</si>
  <si>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</si>
  <si>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</si>
  <si>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</si>
  <si>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</si>
  <si>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</si>
  <si>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</si>
  <si>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</si>
  <si>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</si>
  <si>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</si>
  <si>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</si>
  <si>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</si>
  <si>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</si>
  <si>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</si>
  <si>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</si>
  <si>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</si>
  <si>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</si>
  <si>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</si>
  <si>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</si>
  <si>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</si>
  <si>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</si>
  <si>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</si>
  <si>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</si>
  <si>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</si>
  <si>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</si>
  <si>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</si>
  <si>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</si>
  <si>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</si>
  <si>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</si>
  <si>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</si>
  <si>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</si>
  <si>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</si>
  <si>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</si>
  <si>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</si>
  <si>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</si>
  <si>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</si>
  <si>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</si>
  <si>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</si>
  <si>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</si>
  <si>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</si>
  <si>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</si>
  <si>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</si>
  <si>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</si>
  <si>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</si>
  <si>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</si>
  <si>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</si>
  <si>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</si>
  <si>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</si>
  <si>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</si>
  <si>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</si>
  <si>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</si>
  <si>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</si>
  <si>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</si>
  <si>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</si>
  <si>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</si>
  <si>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</si>
  <si>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</si>
  <si>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</si>
  <si>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</si>
  <si>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</si>
  <si>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</si>
  <si>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</si>
  <si>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</si>
  <si>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</si>
  <si>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</si>
  <si>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</si>
  <si>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</si>
  <si>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</si>
  <si>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</si>
  <si>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</si>
  <si>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</si>
  <si>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</si>
  <si>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</si>
  <si>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</si>
  <si>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</si>
  <si>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</si>
  <si>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</si>
  <si>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</si>
  <si>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</si>
  <si>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</si>
  <si>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</si>
  <si>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</si>
  <si>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</si>
  <si>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</si>
  <si>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</si>
  <si>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</si>
  <si>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</si>
  <si>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</si>
  <si>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</si>
  <si>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</si>
  <si>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</si>
  <si>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</si>
  <si>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</si>
  <si>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</si>
  <si>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</si>
  <si>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</si>
  <si>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</si>
  <si>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</si>
  <si>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</si>
  <si>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</si>
  <si>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</si>
  <si>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</si>
  <si>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</si>
  <si>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</si>
  <si>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</si>
  <si>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</si>
  <si>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</si>
  <si>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</si>
  <si>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</si>
  <si>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</si>
  <si>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</si>
  <si>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</si>
  <si>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</si>
  <si>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</si>
  <si>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</si>
  <si>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</si>
  <si>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</si>
  <si>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</si>
  <si>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</si>
  <si>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</si>
  <si>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</si>
  <si>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</si>
  <si>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</si>
  <si>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</si>
  <si>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</si>
  <si>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</si>
  <si>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</si>
  <si>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</si>
  <si>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</si>
  <si>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</si>
  <si>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</si>
  <si>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</si>
  <si>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</si>
  <si>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</si>
  <si>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</si>
  <si>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</si>
  <si>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</si>
  <si>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</si>
  <si>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</si>
  <si>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</si>
  <si>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</si>
  <si>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</si>
  <si>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</si>
  <si>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</si>
  <si>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</si>
  <si>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</si>
  <si>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</si>
  <si>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</si>
  <si>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</si>
  <si>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</si>
  <si>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</si>
  <si>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</si>
  <si>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</si>
  <si>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</si>
  <si>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</si>
  <si>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</si>
  <si>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</si>
  <si>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</si>
  <si>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</si>
  <si>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</si>
  <si>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</si>
  <si>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</si>
  <si>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</si>
  <si>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</si>
  <si>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</si>
  <si>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</si>
  <si>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</si>
  <si>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</si>
  <si>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</si>
  <si>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</si>
  <si>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</si>
  <si>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</si>
  <si>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</si>
  <si>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</si>
  <si>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</si>
  <si>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</si>
  <si>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</si>
  <si>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</si>
  <si>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</si>
  <si>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</si>
  <si>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</si>
  <si>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</si>
  <si>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</si>
  <si>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</si>
  <si>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</si>
  <si>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</si>
  <si>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</si>
  <si>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</si>
  <si>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</si>
  <si>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</si>
  <si>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</si>
  <si>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</si>
  <si>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</si>
  <si>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</si>
  <si>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</si>
  <si>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</si>
  <si>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</si>
  <si>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</si>
  <si>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</si>
  <si>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</si>
  <si>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</si>
  <si>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</si>
  <si>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</si>
  <si>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</si>
  <si>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</si>
  <si>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</si>
  <si>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</si>
  <si>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</si>
  <si>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</si>
  <si>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</si>
  <si>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</si>
  <si>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</si>
  <si>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</si>
  <si>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</si>
  <si>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</si>
  <si>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</si>
  <si>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</si>
  <si>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</si>
  <si>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</si>
  <si>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</si>
  <si>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</si>
  <si>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</si>
  <si>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</si>
  <si>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</si>
  <si>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</si>
  <si>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</si>
  <si>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</si>
  <si>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</si>
  <si>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</si>
  <si>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</si>
  <si>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</si>
  <si>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</si>
  <si>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</si>
  <si>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</si>
  <si>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</si>
  <si>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</si>
  <si>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</si>
  <si>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</si>
  <si>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</si>
  <si>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</si>
  <si>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</si>
  <si>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</si>
  <si>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</si>
  <si>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</si>
  <si>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</si>
  <si>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</si>
  <si>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</si>
  <si>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</si>
  <si>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</si>
  <si>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</si>
  <si>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</si>
  <si>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</si>
  <si>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</si>
  <si>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</si>
  <si>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</si>
  <si>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</si>
  <si>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</si>
  <si>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</si>
  <si>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</si>
  <si>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</si>
  <si>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</si>
  <si>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</si>
  <si>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</si>
  <si>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</si>
  <si>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</si>
  <si>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</si>
  <si>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</si>
  <si>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</si>
  <si>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</si>
  <si>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</si>
  <si>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</si>
  <si>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</si>
  <si>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</si>
  <si>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</si>
  <si>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</si>
  <si>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</si>
  <si>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</si>
  <si>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</si>
  <si>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</si>
  <si>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</si>
  <si>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</si>
  <si>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</si>
  <si>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</si>
  <si>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</si>
  <si>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</si>
  <si>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</si>
  <si>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</si>
  <si>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</si>
  <si>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</si>
  <si>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</si>
  <si>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</si>
  <si>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</si>
  <si>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</si>
  <si>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</si>
  <si>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</si>
  <si>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</si>
  <si>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</si>
  <si>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</si>
  <si>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</si>
  <si>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</si>
  <si>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</si>
  <si>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</si>
  <si>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</si>
  <si>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</si>
  <si>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</si>
  <si>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</si>
  <si>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</si>
  <si>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</si>
  <si>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</si>
  <si>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</si>
  <si>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</si>
  <si>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</si>
  <si>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</si>
  <si>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</si>
  <si>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</si>
  <si>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</si>
  <si>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</si>
  <si>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</si>
  <si>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</si>
  <si>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</si>
  <si>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</si>
  <si>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</si>
  <si>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</si>
  <si>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</si>
  <si>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</si>
  <si>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</si>
  <si>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</si>
  <si>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</si>
  <si>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</si>
  <si>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</si>
  <si>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</si>
  <si>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</si>
  <si>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</si>
  <si>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</si>
  <si>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</si>
  <si>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</si>
  <si>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</si>
  <si>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</si>
  <si>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</si>
  <si>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</si>
  <si>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</si>
  <si>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</si>
  <si>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</si>
  <si>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</si>
  <si>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</si>
  <si>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</si>
  <si>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</si>
  <si>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</si>
  <si>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</si>
  <si>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</si>
  <si>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</si>
  <si>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</si>
  <si>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</si>
  <si>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</si>
  <si>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</si>
  <si>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</si>
  <si>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</si>
  <si>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</si>
  <si>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</si>
  <si>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</si>
  <si>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</si>
  <si>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</si>
  <si>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</si>
  <si>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</si>
  <si>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</si>
  <si>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</si>
  <si>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</si>
  <si>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</si>
  <si>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</si>
  <si>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</si>
  <si>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</si>
  <si>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</si>
  <si>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</si>
  <si>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</si>
  <si>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</si>
  <si>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</si>
  <si>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</si>
  <si>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</si>
  <si>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</si>
  <si>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</si>
  <si>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</si>
  <si>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</si>
  <si>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</si>
  <si>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</si>
  <si>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</si>
  <si>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</si>
  <si>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</si>
  <si>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</si>
  <si>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</si>
  <si>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</si>
  <si>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</si>
  <si>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</si>
  <si>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</si>
  <si>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</si>
  <si>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</si>
  <si>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</si>
  <si>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</si>
  <si>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</si>
  <si>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</si>
  <si>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</si>
  <si>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</si>
  <si>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</si>
  <si>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</si>
  <si>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</si>
  <si>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</si>
  <si>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</si>
  <si>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</si>
  <si>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</si>
  <si>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</si>
  <si>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</si>
  <si>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</si>
  <si>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</si>
  <si>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</si>
  <si>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</si>
  <si>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</si>
  <si>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</si>
  <si>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</si>
  <si>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</si>
  <si>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</si>
  <si>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</si>
  <si>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</si>
  <si>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</si>
  <si>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</si>
  <si>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</si>
  <si>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</si>
  <si>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</si>
  <si>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</si>
  <si>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</si>
  <si>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</si>
  <si>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</si>
  <si>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</si>
  <si>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</si>
  <si>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</si>
  <si>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</si>
  <si>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</si>
  <si>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</si>
  <si>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</si>
  <si>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</si>
  <si>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</si>
  <si>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</si>
  <si>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</si>
  <si>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</si>
  <si>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</si>
  <si>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</si>
  <si>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</si>
  <si>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</si>
  <si>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</si>
  <si>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</si>
  <si>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</si>
  <si>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</si>
  <si>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</si>
  <si>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</si>
  <si>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</si>
  <si>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</si>
  <si>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</si>
  <si>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</si>
  <si>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</si>
  <si>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</si>
  <si>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</si>
  <si>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</si>
  <si>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</si>
  <si>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</si>
  <si>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</si>
  <si>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</si>
  <si>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</si>
  <si>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</si>
  <si>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</si>
  <si>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</si>
  <si>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</si>
  <si>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</si>
  <si>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</si>
  <si>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</si>
  <si>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</si>
  <si>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</si>
  <si>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</si>
  <si>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</si>
  <si>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</si>
  <si>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</si>
  <si>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</si>
  <si>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</si>
  <si>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</si>
  <si>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</si>
  <si>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</si>
  <si>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</si>
  <si>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</si>
  <si>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</si>
  <si>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</si>
  <si>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</si>
  <si>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</si>
  <si>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</si>
  <si>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</si>
  <si>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</si>
  <si>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</si>
  <si>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</si>
  <si>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</si>
  <si>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</si>
  <si>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</si>
  <si>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</si>
  <si>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</si>
  <si>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</si>
  <si>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</si>
  <si>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</si>
  <si>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</si>
  <si>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</si>
  <si>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</si>
  <si>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</si>
  <si>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</si>
  <si>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</si>
  <si>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</si>
  <si>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</si>
  <si>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</si>
  <si>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</si>
  <si>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</si>
  <si>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</si>
  <si>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</si>
  <si>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</si>
  <si>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</si>
  <si>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</si>
  <si>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</si>
  <si>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</si>
  <si>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</si>
  <si>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</si>
  <si>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</si>
  <si>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</si>
  <si>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</si>
  <si>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</si>
  <si>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</si>
  <si>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</si>
  <si>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</si>
  <si>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</si>
  <si>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</si>
  <si>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</si>
  <si>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</si>
  <si>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</si>
  <si>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</si>
  <si>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</si>
  <si>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</si>
  <si>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</si>
  <si>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</si>
  <si>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</si>
  <si>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</si>
  <si>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</si>
  <si>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</si>
  <si>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</si>
  <si>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</si>
  <si>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</si>
  <si>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</si>
  <si>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</si>
  <si>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</si>
  <si>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</si>
  <si>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</si>
  <si>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</si>
  <si>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</si>
  <si>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</si>
  <si>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</si>
  <si>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</si>
  <si>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</si>
  <si>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</si>
  <si>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</si>
  <si>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</si>
  <si>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</si>
  <si>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</si>
  <si>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</si>
  <si>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</si>
  <si>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</si>
  <si>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</si>
  <si>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</si>
  <si>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</si>
  <si>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</si>
  <si>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</si>
  <si>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</si>
  <si>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</si>
  <si>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</si>
  <si>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</si>
  <si>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</si>
  <si>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</si>
  <si>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</si>
  <si>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</si>
  <si>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</si>
  <si>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</si>
  <si>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</si>
  <si>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</si>
  <si>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</si>
  <si>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</si>
  <si>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</si>
  <si>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</si>
  <si>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</si>
  <si>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</si>
  <si>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</si>
  <si>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</si>
  <si>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</si>
  <si>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</si>
  <si>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</si>
  <si>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</si>
  <si>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</si>
  <si>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</si>
  <si>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</si>
  <si>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</si>
  <si>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</si>
  <si>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</si>
  <si>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</si>
  <si>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</si>
  <si>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</si>
  <si>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</si>
  <si>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</si>
  <si>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</si>
  <si>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</si>
  <si>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</si>
  <si>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</si>
  <si>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</si>
  <si>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</si>
  <si>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</si>
  <si>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</si>
  <si>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</si>
  <si>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</si>
  <si>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</si>
  <si>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</si>
  <si>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</si>
  <si>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</si>
  <si>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</si>
  <si>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</si>
  <si>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</si>
  <si>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</si>
  <si>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</si>
  <si>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</si>
  <si>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</si>
  <si>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</si>
  <si>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</si>
  <si>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</si>
  <si>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</si>
  <si>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</si>
  <si>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</si>
  <si>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</si>
  <si>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</si>
  <si>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</si>
  <si>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</si>
  <si>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</si>
  <si>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</si>
  <si>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</si>
  <si>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</si>
  <si>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</si>
  <si>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</si>
  <si>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</si>
  <si>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</si>
  <si>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</si>
  <si>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</si>
  <si>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</si>
  <si>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</si>
  <si>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</si>
  <si>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</si>
  <si>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</si>
  <si>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</si>
  <si>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</si>
  <si>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</si>
  <si>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</si>
  <si>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</si>
  <si>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</si>
  <si>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</si>
  <si>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</si>
  <si>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</si>
  <si>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</si>
  <si>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</si>
  <si>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</si>
  <si>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</si>
  <si>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</si>
  <si>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</si>
  <si>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</si>
  <si>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</si>
  <si>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</si>
  <si>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</si>
  <si>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</si>
  <si>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</si>
  <si>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</si>
  <si>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</si>
  <si>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</si>
  <si>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</si>
  <si>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</si>
  <si>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</si>
  <si>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</si>
  <si>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</si>
  <si>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</si>
  <si>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</si>
  <si>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</si>
  <si>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</si>
  <si>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</si>
  <si>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</si>
  <si>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</si>
  <si>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</si>
  <si>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</si>
  <si>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</si>
  <si>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</si>
  <si>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</si>
  <si>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</si>
  <si>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</si>
  <si>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</si>
  <si>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</si>
  <si>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</si>
  <si>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</si>
  <si>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</si>
  <si>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</si>
  <si>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</si>
  <si>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</si>
  <si>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</si>
  <si>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</si>
  <si>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</si>
  <si>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</si>
  <si>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</si>
  <si>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</si>
  <si>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</si>
  <si>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</si>
  <si>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</si>
  <si>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</si>
  <si>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</si>
  <si>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</si>
  <si>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</si>
  <si>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</si>
  <si>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</si>
  <si>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</si>
  <si>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</si>
  <si>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</si>
  <si>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</si>
  <si>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</si>
  <si>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</si>
  <si>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</si>
  <si>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</si>
  <si>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</si>
  <si>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</si>
  <si>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</si>
  <si>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</si>
  <si>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</si>
  <si>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</si>
  <si>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</si>
  <si>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</si>
  <si>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</si>
  <si>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</si>
  <si>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</si>
  <si>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</si>
  <si>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</si>
  <si>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</si>
  <si>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</si>
  <si>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</si>
  <si>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</si>
  <si>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</si>
  <si>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</si>
  <si>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</si>
  <si>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</si>
  <si>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</si>
  <si>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</si>
  <si>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</si>
  <si>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</si>
  <si>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</si>
  <si>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</si>
  <si>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</si>
  <si>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</si>
  <si>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</si>
  <si>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</si>
  <si>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</si>
  <si>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</si>
  <si>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</si>
  <si>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</si>
  <si>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</si>
  <si>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</si>
  <si>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</si>
  <si>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</si>
  <si>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</si>
  <si>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</si>
  <si>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</si>
  <si>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</si>
  <si>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</si>
  <si>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</si>
  <si>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</si>
  <si>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</si>
  <si>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</si>
  <si>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</si>
  <si>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</si>
  <si>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</si>
  <si>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</si>
  <si>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</si>
  <si>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</si>
  <si>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</si>
  <si>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</si>
  <si>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</si>
  <si>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</si>
  <si>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</si>
  <si>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</si>
  <si>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</si>
  <si>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</si>
  <si>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</si>
  <si>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</si>
  <si>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</si>
  <si>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</si>
  <si>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</si>
  <si>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</si>
  <si>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</si>
  <si>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</si>
  <si>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</si>
  <si>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</si>
  <si>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</si>
  <si>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</si>
  <si>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</si>
  <si>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</si>
  <si>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</si>
  <si>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</si>
  <si>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</si>
  <si>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</si>
  <si>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</si>
  <si>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</si>
  <si>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</si>
  <si>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</si>
  <si>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</si>
  <si>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</si>
  <si>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</si>
  <si>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</si>
  <si>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</si>
  <si>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</si>
  <si>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</si>
  <si>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</si>
  <si>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</si>
  <si>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</si>
  <si>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</si>
  <si>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</si>
  <si>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</si>
  <si>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</si>
  <si>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</si>
  <si>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</si>
  <si>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</si>
  <si>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</si>
  <si>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</si>
  <si>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</si>
  <si>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</si>
  <si>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</si>
  <si>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</si>
  <si>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</si>
  <si>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</si>
  <si>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</si>
  <si>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</si>
  <si>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</si>
  <si>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</si>
  <si>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</si>
  <si>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</si>
  <si>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</si>
  <si>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</si>
  <si>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</si>
  <si>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</si>
  <si>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</si>
  <si>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</si>
  <si>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</si>
  <si>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</si>
  <si>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</si>
  <si>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</si>
  <si>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</si>
  <si>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</si>
  <si>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</si>
  <si>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</si>
  <si>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</si>
  <si>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</si>
  <si>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</si>
  <si>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</si>
  <si>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</si>
  <si>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</si>
  <si>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</si>
  <si>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</si>
  <si>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</si>
  <si>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</si>
  <si>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</si>
  <si>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</si>
  <si>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</si>
  <si>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</si>
  <si>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</si>
  <si>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</si>
  <si>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</si>
  <si>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</si>
  <si>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</si>
  <si>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</si>
  <si>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</si>
  <si>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</si>
  <si>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</si>
  <si>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</si>
  <si>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</si>
  <si>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</si>
  <si>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</si>
  <si>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</si>
  <si>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</si>
  <si>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</si>
  <si>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</si>
  <si>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</si>
  <si>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</si>
  <si>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</si>
  <si>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</si>
  <si>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</si>
  <si>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</si>
  <si>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</si>
  <si>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</si>
  <si>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</si>
  <si>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</si>
  <si>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</si>
  <si>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</si>
  <si>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</si>
  <si>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</si>
  <si>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</si>
  <si>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</si>
  <si>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</si>
  <si>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</si>
  <si>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</si>
  <si>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</si>
  <si>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</si>
  <si>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</si>
  <si>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</si>
  <si>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</si>
  <si>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</si>
  <si>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</si>
  <si>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</si>
  <si>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</si>
  <si>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</si>
  <si>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</si>
  <si>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</si>
  <si>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</si>
  <si>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</si>
  <si>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</si>
  <si>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</si>
  <si>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</si>
  <si>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</si>
  <si>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</si>
  <si>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</si>
  <si>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</si>
  <si>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</si>
  <si>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</si>
  <si>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</si>
  <si>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</si>
  <si>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</si>
  <si>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</si>
  <si>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</si>
  <si>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</si>
  <si>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</si>
  <si>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</si>
  <si>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</si>
  <si>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</si>
  <si>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</si>
  <si>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</si>
  <si>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</si>
  <si>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</si>
  <si>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</si>
  <si>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</si>
  <si>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</si>
  <si>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</si>
  <si>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</si>
  <si>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</si>
  <si>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</si>
  <si>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</si>
  <si>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</si>
  <si>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</si>
  <si>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</si>
  <si>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</si>
  <si>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</si>
  <si>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</si>
  <si>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</si>
  <si>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</si>
  <si>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</si>
  <si>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</si>
  <si>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</si>
  <si>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</si>
  <si>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</si>
  <si>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</si>
  <si>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</si>
  <si>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</si>
  <si>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</si>
  <si>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</si>
  <si>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</si>
  <si>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</si>
  <si>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</si>
  <si>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</si>
  <si>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</si>
  <si>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</si>
  <si>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</si>
  <si>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</si>
  <si>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</si>
  <si>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</si>
  <si>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</si>
  <si>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</si>
  <si>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</si>
  <si>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</si>
  <si>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</si>
  <si>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</si>
  <si>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</si>
  <si>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</si>
  <si>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</si>
  <si>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</si>
  <si>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</si>
  <si>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</si>
  <si>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</si>
  <si>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</si>
  <si>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</si>
  <si>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</si>
  <si>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</si>
  <si>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</si>
  <si>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</si>
  <si>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</si>
  <si>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</si>
  <si>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</si>
  <si>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</si>
  <si>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</si>
  <si>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</si>
  <si>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</si>
  <si>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</si>
  <si>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</si>
  <si>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</si>
  <si>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</si>
  <si>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</si>
  <si>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</si>
  <si>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</si>
  <si>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</si>
  <si>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</si>
  <si>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</si>
  <si>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</si>
  <si>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</si>
  <si>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</si>
  <si>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</si>
  <si>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</si>
  <si>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</si>
  <si>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</si>
  <si>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</si>
  <si>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</si>
  <si>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</si>
  <si>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</si>
  <si>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</si>
  <si>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</si>
  <si>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</si>
  <si>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</si>
  <si>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</si>
  <si>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</si>
  <si>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</si>
  <si>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</si>
  <si>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</si>
  <si>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</si>
  <si>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</si>
  <si>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</si>
  <si>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</si>
  <si>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</si>
  <si>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</si>
  <si>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</si>
  <si>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</si>
  <si>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</si>
  <si>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</si>
  <si>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</si>
  <si>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</si>
  <si>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</si>
  <si>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</si>
  <si>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</si>
  <si>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</si>
  <si>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</si>
  <si>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</si>
  <si>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</si>
  <si>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</si>
  <si>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</si>
  <si>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</si>
  <si>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</si>
  <si>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</si>
  <si>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</si>
  <si>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</si>
  <si>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</si>
  <si>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</si>
  <si>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</si>
  <si>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</si>
  <si>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</si>
  <si>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</si>
  <si>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</si>
  <si>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</si>
  <si>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</si>
  <si>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</si>
  <si>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</si>
  <si>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</si>
  <si>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</si>
  <si>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</si>
  <si>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</si>
  <si>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</si>
  <si>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</si>
  <si>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</si>
  <si>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</si>
  <si>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</si>
  <si>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</si>
  <si>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</si>
  <si>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</si>
  <si>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</si>
  <si>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</si>
  <si>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</si>
  <si>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</si>
  <si>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</si>
  <si>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</si>
  <si>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</si>
  <si>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</si>
  <si>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</si>
  <si>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</si>
  <si>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</si>
  <si>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</si>
  <si>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</si>
  <si>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</si>
  <si>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</si>
  <si>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</si>
  <si>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</si>
  <si>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</si>
  <si>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</si>
  <si>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</si>
  <si>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</si>
  <si>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</si>
  <si>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</si>
  <si>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</si>
  <si>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</si>
  <si>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</si>
  <si>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</si>
  <si>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</si>
  <si>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</si>
  <si>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</si>
  <si>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</si>
  <si>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</si>
  <si>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</si>
  <si>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</si>
  <si>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</si>
  <si>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</si>
  <si>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</si>
  <si>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</si>
  <si>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</si>
  <si>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</si>
  <si>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</si>
  <si>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</si>
  <si>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</si>
  <si>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</si>
  <si>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</si>
  <si>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</si>
  <si>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</si>
  <si>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</si>
  <si>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</si>
  <si>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</si>
  <si>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</si>
  <si>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</si>
  <si>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</si>
  <si>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</si>
  <si>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</si>
  <si>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</si>
  <si>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</si>
  <si>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</si>
  <si>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</si>
  <si>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</si>
  <si>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</si>
  <si>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</si>
  <si>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</si>
  <si>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</si>
  <si>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</si>
  <si>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</si>
  <si>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</si>
  <si>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</si>
  <si>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</si>
  <si>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</si>
  <si>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</si>
  <si>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</si>
  <si>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</si>
  <si>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</si>
  <si>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</si>
  <si>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</si>
  <si>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</si>
  <si>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</si>
  <si>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</si>
  <si>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</si>
  <si>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</si>
  <si>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</si>
  <si>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</si>
  <si>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</si>
  <si>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</si>
  <si>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</si>
  <si>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</si>
  <si>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</si>
  <si>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</si>
  <si>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</si>
  <si>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</si>
  <si>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</si>
  <si>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</si>
  <si>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</si>
  <si>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</si>
  <si>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</si>
  <si>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</si>
  <si>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</si>
  <si>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</si>
  <si>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</si>
  <si>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</si>
  <si>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</si>
  <si>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</si>
  <si>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</si>
  <si>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</si>
  <si>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</si>
  <si>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</si>
  <si>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</si>
  <si>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</si>
  <si>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</si>
  <si>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</si>
  <si>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</si>
  <si>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</si>
  <si>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</si>
  <si>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</si>
  <si>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</si>
  <si>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</si>
  <si>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</si>
  <si>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</si>
  <si>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</si>
  <si>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</si>
  <si>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</si>
  <si>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</si>
  <si>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</si>
  <si>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</si>
  <si>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</si>
  <si>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</si>
  <si>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</si>
  <si>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</si>
  <si>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</si>
  <si>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</si>
  <si>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</si>
  <si>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</si>
  <si>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</si>
  <si>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</si>
  <si>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</si>
  <si>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</si>
  <si>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</si>
  <si>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</si>
  <si>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</si>
  <si>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</si>
  <si>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</si>
  <si>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</si>
  <si>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</si>
  <si>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</si>
  <si>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</si>
  <si>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</si>
  <si>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</si>
  <si>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</si>
  <si>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</si>
  <si>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</si>
  <si>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</si>
  <si>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</si>
  <si>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</si>
  <si>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</si>
  <si>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</si>
  <si>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</si>
  <si>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</si>
  <si>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</si>
  <si>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</si>
  <si>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</si>
  <si>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</si>
  <si>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</si>
  <si>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</si>
  <si>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</si>
  <si>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</si>
  <si>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</si>
  <si>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</si>
  <si>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</si>
  <si>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</si>
  <si>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</si>
  <si>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</si>
  <si>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</si>
  <si>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</si>
  <si>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</si>
  <si>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</si>
  <si>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</si>
  <si>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</si>
  <si>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</si>
  <si>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</si>
  <si>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</si>
  <si>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</si>
  <si>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</si>
  <si>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</si>
  <si>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</si>
  <si>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</si>
  <si>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</si>
  <si>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</si>
  <si>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</si>
  <si>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</si>
  <si>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</si>
  <si>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</si>
  <si>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</si>
  <si>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</si>
  <si>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</si>
  <si>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</si>
  <si>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</si>
  <si>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</si>
  <si>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</si>
  <si>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</si>
  <si>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</si>
  <si>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</si>
  <si>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</si>
  <si>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</si>
  <si>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</si>
  <si>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</si>
  <si>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</si>
  <si>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</si>
  <si>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</si>
  <si>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</si>
  <si>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</si>
  <si>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</si>
  <si>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</si>
  <si>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</si>
  <si>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</si>
  <si>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</si>
  <si>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</si>
  <si>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</si>
  <si>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</si>
  <si>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</si>
  <si>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</si>
  <si>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</si>
  <si>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</si>
  <si>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</si>
  <si>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</si>
  <si>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</si>
  <si>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</si>
  <si>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</si>
  <si>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</si>
  <si>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</si>
  <si>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</si>
  <si>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</si>
  <si>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</si>
  <si>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</si>
  <si>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</si>
  <si>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</si>
  <si>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</si>
  <si>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</si>
  <si>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</si>
  <si>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</si>
  <si>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</si>
  <si>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</si>
  <si>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</si>
  <si>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</si>
  <si>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</si>
  <si>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</si>
  <si>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</si>
  <si>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</si>
  <si>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</si>
  <si>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</si>
  <si>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</si>
  <si>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</si>
  <si>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</si>
  <si>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</si>
  <si>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</si>
  <si>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</si>
  <si>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</si>
  <si>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</si>
  <si>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</si>
  <si>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</si>
  <si>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</si>
  <si>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</si>
  <si>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</si>
  <si>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</si>
  <si>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</si>
  <si>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</si>
  <si>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</si>
  <si>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</si>
  <si>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</si>
  <si>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</si>
  <si>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</si>
  <si>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</si>
  <si>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</si>
  <si>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</si>
  <si>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</si>
  <si>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</si>
  <si>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</si>
  <si>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</si>
  <si>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</si>
  <si>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</si>
  <si>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</si>
  <si>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</si>
  <si>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</si>
  <si>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</si>
  <si>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</si>
  <si>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</si>
  <si>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</si>
  <si>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</si>
  <si>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</si>
  <si>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</si>
  <si>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</si>
  <si>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</si>
  <si>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</si>
  <si>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</si>
  <si>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</si>
  <si>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</si>
  <si>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</si>
  <si>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</si>
  <si>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</si>
  <si>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</si>
  <si>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</si>
  <si>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</si>
  <si>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</si>
  <si>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</si>
  <si>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</si>
  <si>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</si>
  <si>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</si>
  <si>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</si>
  <si>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</si>
  <si>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</si>
  <si>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</si>
  <si>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</si>
  <si>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</si>
  <si>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</si>
  <si>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</si>
  <si>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</si>
  <si>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</si>
  <si>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</si>
  <si>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</si>
  <si>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</si>
  <si>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</si>
  <si>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</si>
  <si>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</si>
  <si>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</si>
  <si>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</si>
  <si>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</si>
  <si>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</si>
  <si>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</si>
  <si>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</si>
  <si>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</si>
  <si>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</si>
  <si>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</si>
  <si>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</si>
  <si>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</si>
  <si>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</si>
  <si>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</si>
  <si>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</si>
  <si>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</si>
  <si>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</si>
  <si>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</si>
  <si>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</si>
  <si>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</si>
  <si>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</si>
  <si>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</si>
  <si>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</si>
  <si>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</si>
  <si>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</si>
  <si>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</si>
  <si>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</si>
  <si>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</si>
  <si>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</si>
  <si>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</si>
  <si>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</si>
  <si>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</si>
  <si>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</si>
  <si>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</si>
  <si>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</si>
  <si>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</si>
  <si>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</si>
  <si>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</si>
  <si>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</si>
  <si>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</si>
  <si>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</si>
  <si>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</si>
  <si>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</si>
  <si>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</si>
  <si>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</si>
  <si>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</si>
  <si>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</si>
  <si>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</si>
  <si>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</si>
  <si>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</si>
  <si>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</si>
  <si>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</si>
  <si>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</si>
  <si>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</si>
  <si>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</si>
  <si>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</si>
  <si>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</si>
  <si>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</si>
  <si>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</si>
  <si>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</si>
  <si>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</si>
  <si>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</si>
  <si>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</si>
  <si>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</si>
  <si>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</si>
  <si>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</si>
  <si>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</si>
  <si>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</si>
  <si>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</si>
  <si>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</si>
  <si>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</si>
  <si>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</si>
  <si>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</si>
  <si>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</si>
  <si>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</si>
  <si>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</si>
  <si>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</si>
  <si>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</si>
  <si>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</si>
  <si>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</si>
  <si>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</si>
  <si>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</si>
  <si>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</si>
  <si>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</si>
  <si>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</si>
  <si>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</si>
  <si>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</si>
  <si>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</si>
  <si>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</si>
  <si>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</si>
  <si>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</si>
  <si>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</si>
  <si>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</si>
  <si>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</si>
  <si>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</si>
  <si>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</si>
  <si>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</si>
  <si>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</si>
  <si>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</si>
  <si>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</si>
  <si>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</si>
  <si>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</si>
  <si>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</si>
  <si>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</si>
  <si>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</si>
  <si>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</si>
  <si>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</si>
  <si>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</si>
  <si>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</si>
  <si>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</si>
  <si>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</si>
  <si>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</si>
  <si>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</si>
  <si>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</si>
  <si>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</si>
  <si>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</si>
  <si>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</si>
  <si>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</si>
  <si>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</si>
  <si>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</si>
  <si>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</si>
  <si>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</si>
  <si>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</si>
  <si>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</si>
  <si>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</si>
  <si>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</si>
  <si>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</si>
  <si>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</si>
  <si>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</si>
  <si>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</si>
  <si>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</si>
  <si>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</si>
  <si>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</si>
  <si>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</si>
  <si>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</si>
  <si>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</si>
  <si>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</si>
  <si>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</si>
  <si>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</si>
  <si>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</si>
  <si>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</si>
  <si>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</si>
  <si>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</si>
  <si>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</si>
  <si>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</si>
  <si>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</si>
  <si>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</si>
  <si>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</si>
  <si>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</si>
  <si>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</si>
  <si>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</si>
  <si>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</si>
  <si>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</si>
  <si>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</si>
  <si>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</si>
  <si>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</si>
  <si>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</si>
  <si>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</si>
  <si>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</si>
  <si>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</si>
  <si>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</si>
  <si>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</si>
  <si>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</si>
  <si>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</si>
  <si>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</si>
  <si>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</si>
  <si>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</si>
  <si>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</si>
  <si>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</si>
  <si>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</si>
  <si>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</si>
  <si>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</si>
  <si>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</si>
  <si>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</si>
  <si>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</si>
  <si>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</si>
  <si>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</si>
  <si>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</si>
  <si>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</si>
  <si>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</si>
  <si>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</si>
  <si>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</si>
  <si>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</si>
  <si>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</si>
  <si>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</si>
  <si>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</si>
  <si>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</si>
  <si>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</si>
  <si>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</si>
  <si>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</si>
  <si>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</si>
  <si>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</si>
  <si>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</si>
  <si>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</si>
  <si>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</si>
  <si>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</si>
  <si>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</si>
  <si>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</si>
  <si>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</si>
  <si>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</si>
  <si>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</si>
  <si>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</si>
  <si>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</si>
  <si>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</si>
  <si>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</si>
  <si>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</si>
  <si>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</si>
  <si>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</si>
  <si>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</si>
  <si>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</si>
  <si>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</si>
  <si>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</si>
  <si>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</si>
  <si>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</si>
  <si>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</si>
  <si>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</si>
  <si>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</si>
  <si>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</si>
  <si>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</si>
  <si>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</si>
  <si>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</si>
  <si>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</si>
  <si>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</si>
  <si>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</si>
  <si>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</si>
  <si>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</si>
  <si>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</si>
  <si>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</si>
  <si>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</si>
  <si>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</si>
  <si>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</si>
  <si>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</si>
  <si>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</si>
  <si>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</si>
  <si>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</si>
  <si>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</si>
  <si>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</si>
  <si>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</si>
  <si>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</si>
  <si>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</si>
  <si>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</si>
  <si>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</si>
  <si>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</si>
  <si>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</si>
  <si>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</si>
  <si>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</si>
  <si>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</si>
  <si>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</si>
  <si>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</si>
  <si>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</si>
  <si>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</si>
  <si>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</si>
  <si>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</si>
  <si>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</si>
  <si>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</si>
  <si>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</si>
  <si>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</si>
  <si>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</si>
  <si>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</si>
  <si>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</si>
  <si>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</si>
  <si>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</si>
  <si>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</si>
  <si>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</si>
  <si>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</si>
  <si>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</si>
  <si>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</si>
  <si>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</si>
  <si>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</si>
  <si>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</si>
  <si>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</si>
  <si>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</si>
  <si>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</si>
  <si>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</si>
  <si>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</si>
  <si>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</si>
  <si>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</si>
  <si>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</si>
  <si>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</si>
  <si>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</si>
  <si>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</si>
  <si>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</si>
  <si>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</si>
  <si>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</si>
  <si>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</si>
  <si>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</si>
  <si>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</si>
  <si>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</si>
  <si>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</si>
  <si>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</si>
  <si>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</si>
  <si>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</si>
  <si>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</si>
  <si>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</si>
  <si>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</si>
  <si>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</si>
  <si>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</si>
  <si>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</si>
  <si>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</si>
  <si>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</si>
  <si>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</si>
  <si>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</si>
  <si>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</si>
  <si>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</si>
  <si>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</si>
  <si>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</si>
  <si>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</si>
  <si>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</si>
  <si>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</si>
  <si>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</si>
  <si>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</si>
  <si>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</si>
  <si>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</si>
  <si>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</si>
  <si>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</si>
  <si>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</si>
  <si>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</si>
  <si>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</si>
  <si>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</si>
  <si>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</si>
  <si>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</si>
  <si>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</si>
  <si>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</si>
  <si>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</si>
  <si>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</si>
  <si>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</si>
  <si>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</si>
  <si>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</si>
  <si>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</si>
  <si>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</si>
  <si>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</si>
  <si>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</si>
  <si>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</si>
  <si>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</si>
  <si>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</si>
  <si>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</si>
  <si>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</si>
  <si>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</si>
  <si>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</si>
  <si>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</si>
  <si>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</si>
  <si>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</si>
  <si>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</si>
  <si>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</si>
  <si>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</si>
  <si>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</si>
  <si>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</si>
  <si>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</si>
  <si>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</si>
  <si>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</si>
  <si>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</si>
  <si>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</si>
  <si>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</si>
  <si>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</si>
  <si>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</si>
  <si>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</si>
  <si>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</si>
  <si>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</si>
  <si>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</si>
  <si>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</si>
  <si>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</si>
  <si>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</si>
  <si>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</si>
  <si>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</si>
  <si>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</si>
  <si>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</si>
  <si>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</si>
  <si>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</si>
  <si>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</si>
  <si>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</si>
  <si>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</si>
  <si>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</si>
  <si>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</si>
  <si>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</si>
  <si>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</si>
  <si>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</si>
  <si>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</si>
  <si>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</si>
  <si>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</si>
  <si>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</si>
  <si>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</si>
  <si>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</si>
  <si>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</si>
  <si>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</si>
  <si>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</si>
  <si>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</si>
  <si>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</si>
  <si>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</si>
  <si>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</si>
  <si>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</si>
  <si>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</si>
  <si>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</si>
  <si>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</si>
  <si>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</si>
  <si>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</si>
  <si>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</si>
  <si>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</si>
  <si>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</si>
  <si>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</si>
  <si>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</si>
  <si>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</si>
  <si>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</si>
  <si>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</si>
  <si>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</si>
  <si>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</si>
  <si>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</si>
  <si>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</si>
  <si>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</si>
  <si>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</si>
  <si>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</si>
  <si>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</si>
  <si>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</si>
  <si>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</si>
  <si>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</si>
  <si>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</si>
  <si>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</si>
  <si>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</si>
  <si>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</si>
  <si>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</si>
  <si>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</si>
  <si>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</si>
  <si>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</si>
  <si>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</si>
  <si>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</si>
  <si>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</si>
  <si>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</si>
  <si>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</si>
  <si>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</si>
  <si>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</si>
  <si>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</si>
  <si>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</si>
  <si>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</si>
  <si>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</si>
  <si>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</si>
  <si>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</si>
  <si>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</si>
  <si>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</si>
  <si>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</si>
  <si>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</si>
  <si>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</si>
  <si>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</si>
  <si>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</si>
  <si>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</si>
  <si>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</si>
  <si>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</si>
  <si>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</si>
  <si>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</si>
  <si>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</si>
  <si>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</si>
  <si>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</si>
  <si>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</si>
  <si>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</si>
  <si>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</si>
  <si>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</si>
  <si>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</si>
  <si>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</si>
  <si>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</si>
  <si>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</si>
  <si>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</si>
  <si>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</si>
  <si>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</si>
  <si>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</si>
  <si>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</si>
  <si>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</si>
  <si>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</si>
  <si>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</si>
  <si>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</si>
  <si>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</si>
  <si>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</si>
  <si>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</si>
  <si>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</si>
  <si>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</si>
  <si>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</si>
  <si>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</si>
  <si>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</si>
  <si>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</si>
  <si>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</si>
  <si>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</si>
  <si>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</si>
  <si>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</si>
  <si>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</si>
  <si>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</si>
  <si>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</si>
  <si>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</si>
  <si>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</si>
  <si>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</si>
  <si>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</si>
  <si>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</si>
  <si>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</si>
  <si>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</si>
  <si>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</si>
  <si>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</si>
  <si>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</si>
  <si>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</si>
  <si>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</si>
  <si>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</si>
  <si>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</si>
  <si>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</si>
  <si>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</si>
  <si>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</si>
  <si>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</si>
  <si>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</si>
  <si>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</si>
  <si>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</si>
  <si>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</si>
  <si>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</si>
  <si>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</si>
  <si>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</si>
  <si>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</si>
  <si>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</si>
  <si>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</si>
  <si>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</si>
  <si>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</si>
  <si>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</si>
  <si>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</si>
  <si>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</si>
  <si>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</si>
  <si>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</si>
  <si>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</si>
  <si>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</si>
  <si>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</si>
  <si>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</si>
  <si>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</si>
  <si>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</si>
  <si>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</si>
  <si>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</si>
  <si>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</si>
  <si>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</si>
  <si>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</si>
  <si>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</si>
  <si>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</si>
  <si>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</si>
  <si>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</si>
  <si>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</si>
  <si>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</si>
  <si>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</si>
  <si>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</si>
  <si>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</si>
  <si>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</si>
  <si>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</si>
  <si>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</si>
  <si>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</si>
  <si>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</si>
  <si>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</si>
  <si>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</si>
  <si>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</si>
  <si>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</si>
  <si>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</si>
  <si>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</si>
  <si>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</si>
  <si>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</si>
  <si>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</si>
  <si>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</si>
  <si>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</si>
  <si>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</si>
  <si>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</si>
  <si>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</si>
  <si>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</si>
  <si>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</si>
  <si>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</si>
  <si>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</si>
  <si>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</si>
  <si>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</si>
  <si>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</si>
  <si>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</si>
  <si>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</si>
  <si>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</si>
  <si>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</si>
  <si>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</si>
  <si>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</si>
  <si>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</si>
  <si>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</si>
  <si>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</si>
  <si>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</si>
  <si>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</si>
  <si>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</si>
  <si>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</si>
  <si>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</si>
  <si>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</si>
  <si>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</si>
  <si>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</si>
  <si>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</si>
  <si>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</si>
  <si>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</si>
  <si>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</si>
  <si>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</si>
  <si>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</si>
  <si>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</si>
  <si>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</si>
  <si>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</si>
  <si>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</si>
  <si>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</si>
  <si>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</si>
  <si>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</si>
  <si>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</si>
  <si>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</si>
  <si>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</si>
  <si>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</si>
  <si>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</si>
  <si>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</si>
  <si>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</si>
  <si>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</si>
  <si>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</si>
  <si>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</si>
  <si>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</si>
  <si>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</si>
  <si>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</si>
  <si>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</si>
  <si>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</si>
  <si>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</si>
  <si>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</si>
  <si>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</si>
  <si>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</si>
  <si>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</si>
  <si>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</si>
  <si>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</si>
  <si>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</si>
  <si>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</si>
  <si>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</si>
  <si>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</si>
  <si>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</si>
  <si>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</si>
  <si>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</si>
  <si>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</si>
  <si>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</si>
  <si>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</si>
  <si>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</si>
  <si>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</si>
  <si>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</si>
  <si>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</si>
  <si>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</si>
  <si>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</si>
  <si>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</si>
  <si>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</si>
  <si>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</si>
  <si>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</si>
  <si>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</si>
  <si>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</si>
  <si>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</si>
  <si>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</si>
  <si>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</si>
  <si>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</si>
  <si>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</si>
  <si>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</si>
  <si>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</si>
  <si>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</si>
  <si>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</si>
  <si>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</si>
  <si>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</si>
  <si>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</si>
  <si>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</si>
  <si>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</si>
  <si>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</si>
  <si>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</si>
  <si>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</si>
  <si>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</si>
  <si>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</si>
  <si>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</si>
  <si>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</si>
  <si>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</si>
  <si>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</si>
  <si>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</si>
  <si>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</si>
  <si>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</si>
  <si>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</si>
  <si>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</si>
  <si>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</si>
  <si>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</si>
  <si>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</si>
  <si>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</si>
  <si>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</si>
  <si>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</si>
  <si>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</si>
  <si>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</si>
  <si>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</si>
  <si>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</si>
  <si>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</si>
  <si>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</si>
  <si>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</si>
  <si>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</si>
  <si>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</si>
  <si>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</si>
  <si>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</si>
  <si>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</si>
  <si>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</si>
  <si>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</si>
  <si>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</si>
  <si>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</si>
  <si>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</si>
  <si>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</si>
  <si>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</si>
  <si>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</si>
  <si>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</si>
  <si>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</si>
  <si>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</si>
  <si>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</si>
  <si>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</si>
  <si>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</si>
  <si>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</si>
  <si>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</si>
  <si>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</si>
  <si>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</si>
  <si>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</si>
  <si>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</si>
  <si>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</si>
  <si>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</si>
  <si>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</si>
  <si>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</si>
  <si>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</si>
  <si>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</si>
  <si>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</si>
  <si>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</si>
  <si>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</si>
  <si>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</si>
  <si>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</si>
  <si>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</si>
  <si>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</si>
  <si>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</si>
  <si>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</si>
  <si>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</si>
  <si>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</si>
  <si>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</si>
  <si>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</si>
  <si>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</si>
  <si>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</si>
  <si>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</si>
  <si>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</si>
  <si>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</si>
  <si>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</si>
  <si>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</si>
  <si>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</si>
  <si>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</si>
  <si>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</si>
  <si>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</si>
  <si>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</si>
  <si>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</si>
  <si>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</si>
  <si>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</si>
  <si>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</si>
  <si>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</si>
  <si>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</si>
  <si>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</si>
  <si>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</si>
  <si>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</si>
  <si>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</si>
  <si>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</si>
  <si>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</si>
  <si>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</si>
  <si>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</si>
  <si>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</si>
  <si>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</si>
  <si>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</si>
  <si>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</si>
  <si>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</si>
  <si>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</si>
  <si>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</si>
  <si>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</si>
  <si>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</si>
  <si>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</si>
  <si>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</si>
  <si>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</si>
  <si>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</si>
  <si>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</si>
  <si>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</si>
  <si>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</si>
  <si>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</si>
  <si>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</si>
  <si>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</si>
  <si>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</si>
  <si>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</si>
  <si>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</si>
  <si>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</si>
  <si>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</si>
  <si>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</si>
  <si>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</si>
  <si>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</si>
  <si>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</si>
  <si>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</si>
  <si>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</si>
  <si>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</si>
  <si>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</si>
  <si>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</si>
  <si>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</si>
  <si>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</si>
  <si>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</si>
  <si>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</si>
  <si>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</si>
  <si>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</si>
  <si>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</si>
  <si>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</si>
  <si>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</si>
  <si>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</si>
  <si>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</si>
  <si>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</si>
  <si>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</si>
  <si>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</si>
  <si>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</si>
  <si>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</si>
  <si>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</si>
  <si>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</si>
  <si>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</si>
  <si>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</si>
  <si>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</si>
  <si>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</si>
  <si>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</si>
  <si>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</si>
  <si>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</si>
  <si>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</si>
  <si>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</si>
  <si>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</si>
  <si>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</si>
  <si>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</si>
  <si>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</si>
  <si>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</si>
  <si>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</si>
  <si>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</si>
  <si>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</si>
  <si>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</si>
  <si>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</si>
  <si>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</si>
  <si>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</si>
  <si>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</si>
  <si>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</si>
  <si>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</si>
  <si>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</si>
  <si>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</si>
  <si>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</si>
  <si>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</si>
  <si>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</si>
  <si>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</si>
  <si>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</si>
  <si>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</si>
  <si>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</si>
  <si>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</si>
  <si>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</si>
  <si>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</si>
  <si>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</si>
  <si>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</si>
  <si>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</si>
  <si>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</si>
  <si>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</si>
  <si>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</si>
  <si>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</si>
  <si>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</si>
  <si>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</si>
  <si>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</si>
  <si>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</si>
  <si>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</si>
  <si>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</si>
  <si>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</si>
  <si>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</si>
  <si>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</si>
  <si>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</si>
  <si>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</si>
  <si>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</si>
  <si>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</si>
  <si>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</si>
  <si>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</si>
  <si>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</si>
  <si>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</si>
  <si>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</si>
  <si>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</si>
  <si>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</si>
  <si>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</si>
  <si>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</si>
  <si>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</si>
  <si>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</si>
  <si>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</si>
  <si>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</si>
  <si>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</si>
  <si>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</si>
  <si>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</si>
  <si>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</si>
  <si>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</si>
  <si>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</si>
  <si>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</si>
  <si>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</si>
  <si>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</si>
  <si>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</si>
  <si>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</si>
  <si>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</si>
  <si>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</si>
  <si>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</si>
  <si>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</si>
  <si>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</si>
  <si>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</si>
  <si>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</si>
  <si>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</si>
  <si>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</si>
  <si>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</si>
  <si>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</si>
  <si>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</si>
  <si>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</si>
  <si>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</si>
  <si>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</si>
  <si>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</si>
  <si>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</si>
  <si>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</si>
  <si>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</si>
  <si>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</si>
  <si>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</si>
  <si>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</si>
  <si>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</si>
  <si>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</si>
  <si>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</si>
  <si>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</si>
  <si>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</si>
  <si>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</si>
  <si>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</si>
  <si>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</si>
  <si>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</si>
  <si>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</si>
  <si>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</si>
  <si>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</si>
  <si>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</si>
  <si>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</si>
  <si>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</si>
  <si>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</si>
  <si>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</si>
  <si>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</si>
  <si>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</si>
  <si>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</si>
  <si>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</si>
  <si>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</si>
  <si>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</si>
  <si>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</si>
  <si>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</si>
  <si>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</si>
  <si>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</si>
  <si>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</si>
  <si>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</si>
  <si>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</si>
  <si>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</si>
  <si>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</si>
  <si>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</si>
  <si>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</si>
  <si>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</si>
  <si>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</si>
  <si>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</si>
  <si>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</si>
  <si>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</si>
  <si>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</si>
  <si>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</si>
  <si>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</si>
  <si>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</si>
  <si>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</si>
  <si>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</si>
  <si>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</si>
  <si>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</si>
  <si>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</si>
  <si>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</si>
  <si>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</si>
  <si>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</si>
  <si>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</si>
  <si>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</si>
  <si>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</si>
  <si>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</si>
  <si>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</si>
  <si>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</si>
  <si>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</si>
  <si>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</si>
  <si>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</si>
  <si>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</si>
  <si>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</si>
  <si>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</si>
  <si>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</si>
  <si>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</si>
  <si>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</si>
  <si>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</si>
  <si>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</si>
  <si>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</si>
  <si>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</si>
  <si>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</si>
  <si>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</si>
  <si>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</si>
  <si>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</si>
  <si>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</si>
  <si>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</si>
  <si>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</si>
  <si>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</si>
  <si>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</si>
  <si>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</si>
  <si>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</si>
  <si>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</si>
  <si>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</si>
  <si>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</si>
  <si>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</si>
  <si>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</si>
  <si>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</si>
  <si>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</si>
  <si>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</si>
  <si>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</si>
  <si>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</si>
  <si>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</si>
  <si>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</si>
  <si>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</si>
  <si>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</si>
  <si>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</si>
  <si>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</si>
  <si>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</si>
  <si>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</si>
  <si>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</si>
  <si>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</si>
  <si>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</si>
  <si>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</si>
  <si>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</si>
  <si>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</si>
  <si>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</si>
  <si>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</si>
  <si>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</si>
  <si>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</si>
  <si>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</si>
  <si>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</si>
  <si>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</si>
  <si>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</si>
  <si>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</si>
  <si>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</si>
  <si>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</si>
  <si>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</si>
  <si>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</si>
  <si>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</si>
  <si>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</si>
  <si>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</si>
  <si>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</si>
  <si>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</si>
  <si>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</si>
  <si>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</si>
  <si>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</si>
  <si>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</si>
  <si>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</si>
  <si>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</si>
  <si>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</si>
  <si>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</si>
  <si>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</si>
  <si>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</si>
  <si>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</si>
  <si>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</si>
  <si>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</si>
  <si>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</si>
  <si>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</si>
  <si>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</si>
  <si>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</si>
  <si>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</si>
  <si>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</si>
  <si>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</si>
  <si>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</si>
  <si>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</si>
  <si>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</si>
  <si>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</si>
  <si>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</si>
  <si>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</si>
  <si>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</si>
  <si>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</si>
  <si>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</si>
  <si>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</si>
  <si>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</si>
  <si>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</si>
  <si>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</si>
  <si>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</si>
  <si>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</si>
  <si>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</si>
  <si>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</si>
  <si>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</si>
  <si>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</si>
  <si>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</si>
  <si>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</si>
  <si>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</si>
  <si>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</si>
  <si>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</si>
  <si>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</si>
  <si>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</si>
  <si>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</si>
  <si>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</si>
  <si>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</si>
  <si>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</si>
  <si>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</si>
  <si>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</si>
  <si>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</si>
  <si>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</si>
  <si>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</si>
  <si>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</si>
  <si>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</si>
  <si>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</si>
  <si>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</si>
  <si>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</si>
  <si>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</si>
  <si>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</si>
  <si>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</si>
  <si>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</si>
  <si>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</si>
  <si>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</si>
  <si>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</si>
  <si>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</si>
  <si>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</si>
  <si>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</si>
  <si>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</si>
  <si>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</si>
  <si>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</si>
  <si>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</si>
  <si>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</si>
  <si>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</si>
  <si>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</si>
  <si>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</si>
  <si>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</si>
  <si>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</si>
  <si>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</si>
  <si>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</si>
  <si>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</si>
  <si>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</si>
  <si>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</si>
  <si>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</si>
  <si>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</si>
  <si>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</si>
  <si>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</si>
  <si>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</si>
  <si>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</si>
  <si>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</si>
  <si>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</si>
  <si>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</si>
  <si>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</si>
  <si>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</si>
  <si>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</si>
  <si>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</si>
  <si>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</si>
  <si>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</si>
  <si>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</si>
  <si>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</si>
  <si>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</si>
  <si>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</si>
  <si>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</si>
  <si>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</si>
  <si>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</si>
  <si>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</si>
  <si>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</si>
  <si>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</si>
  <si>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</si>
  <si>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</si>
  <si>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</si>
  <si>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</si>
  <si>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</si>
  <si>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</si>
  <si>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</si>
  <si>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</si>
  <si>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</si>
  <si>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</si>
  <si>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</si>
  <si>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</si>
  <si>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</si>
  <si>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</si>
  <si>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</si>
  <si>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</si>
  <si>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</si>
  <si>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</si>
  <si>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</si>
  <si>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</si>
  <si>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</si>
  <si>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</si>
  <si>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</si>
  <si>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</si>
  <si>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</si>
  <si>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</si>
  <si>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</si>
  <si>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</si>
  <si>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</si>
  <si>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</si>
  <si>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</si>
  <si>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</si>
  <si>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</si>
  <si>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</si>
  <si>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</si>
  <si>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</si>
  <si>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</si>
  <si>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</si>
  <si>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</si>
  <si>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</si>
  <si>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</si>
  <si>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</si>
  <si>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</si>
  <si>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</si>
  <si>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</si>
  <si>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</si>
  <si>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</si>
  <si>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</si>
  <si>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</si>
  <si>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</si>
  <si>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</si>
  <si>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</si>
  <si>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</si>
  <si>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</si>
  <si>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</si>
  <si>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</si>
  <si>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</si>
  <si>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</si>
  <si>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</si>
  <si>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</si>
  <si>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</si>
  <si>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</si>
  <si>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</si>
  <si>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</si>
  <si>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</si>
  <si>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</si>
  <si>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</si>
  <si>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</si>
  <si>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</si>
  <si>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</si>
  <si>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</si>
  <si>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</si>
  <si>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</si>
  <si>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</si>
  <si>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</si>
  <si>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</si>
  <si>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</si>
  <si>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</si>
  <si>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</si>
  <si>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</si>
  <si>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</si>
  <si>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</si>
  <si>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</si>
  <si>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</si>
  <si>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</si>
  <si>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</si>
  <si>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</si>
  <si>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</si>
  <si>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</si>
  <si>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</si>
  <si>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</si>
  <si>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</si>
  <si>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</si>
  <si>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</si>
  <si>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</si>
  <si>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</si>
  <si>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</si>
  <si>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</si>
  <si>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</si>
  <si>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</si>
  <si>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</si>
  <si>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</si>
  <si>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</si>
  <si>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</si>
  <si>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</si>
  <si>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</si>
  <si>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</si>
  <si>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</si>
  <si>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</si>
  <si>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</si>
  <si>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</si>
  <si>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</si>
  <si>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</si>
  <si>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</si>
  <si>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</si>
  <si>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</si>
  <si>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</si>
  <si>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</si>
  <si>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</si>
  <si>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</si>
  <si>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</si>
  <si>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</si>
  <si>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</si>
  <si>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</si>
  <si>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</si>
  <si>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</si>
  <si>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</si>
  <si>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</si>
  <si>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</si>
  <si>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</si>
  <si>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</si>
  <si>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</si>
  <si>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</si>
  <si>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</si>
  <si>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</si>
  <si>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</si>
  <si>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</si>
  <si>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</si>
  <si>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</si>
  <si>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</si>
  <si>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</si>
  <si>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</si>
  <si>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</si>
  <si>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</si>
  <si>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</si>
  <si>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</si>
  <si>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</si>
  <si>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</si>
  <si>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</si>
  <si>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</si>
  <si>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</si>
  <si>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</si>
  <si>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</si>
  <si>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</si>
  <si>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</si>
  <si>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</si>
  <si>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</si>
  <si>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</si>
  <si>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</si>
  <si>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</si>
  <si>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</si>
  <si>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</si>
  <si>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</si>
  <si>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</si>
  <si>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</si>
  <si>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</si>
  <si>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</si>
  <si>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</si>
  <si>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</si>
  <si>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</si>
  <si>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</si>
  <si>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</si>
  <si>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</si>
  <si>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</si>
  <si>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</si>
  <si>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</si>
  <si>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</si>
  <si>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</si>
  <si>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</si>
  <si>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</si>
  <si>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</si>
  <si>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</si>
  <si>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</si>
  <si>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</si>
  <si>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</si>
  <si>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</si>
  <si>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</si>
  <si>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</si>
  <si>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</si>
  <si>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</si>
  <si>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</si>
  <si>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</si>
  <si>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</si>
  <si>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</si>
  <si>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</si>
  <si>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</si>
  <si>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</si>
  <si>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</si>
  <si>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</si>
  <si>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</si>
  <si>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</si>
  <si>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</si>
  <si>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</si>
  <si>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</si>
  <si>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</si>
  <si>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</si>
  <si>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</si>
  <si>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</si>
  <si>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</si>
  <si>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</si>
  <si>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</si>
  <si>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</si>
  <si>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</si>
  <si>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</si>
  <si>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</si>
  <si>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</si>
  <si>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</si>
  <si>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</si>
  <si>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</si>
  <si>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</si>
  <si>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</si>
  <si>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</si>
  <si>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</si>
  <si>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</si>
  <si>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</si>
  <si>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</si>
  <si>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</si>
  <si>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</si>
  <si>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</si>
  <si>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</si>
  <si>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</si>
  <si>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</si>
  <si>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</si>
  <si>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</si>
  <si>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</si>
  <si>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</si>
  <si>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</si>
  <si>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</si>
  <si>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</si>
  <si>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</si>
  <si>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</si>
  <si>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</si>
  <si>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</si>
  <si>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</si>
  <si>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</si>
  <si>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</si>
  <si>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</si>
  <si>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</si>
  <si>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</si>
  <si>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</si>
  <si>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</si>
  <si>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</si>
  <si>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</si>
  <si>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</si>
  <si>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</si>
  <si>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</si>
  <si>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</si>
  <si>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</si>
  <si>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</si>
  <si>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</si>
  <si>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</si>
  <si>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</si>
  <si>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</si>
  <si>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</si>
  <si>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</si>
  <si>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</si>
  <si>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</si>
  <si>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</si>
  <si>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</si>
  <si>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</si>
  <si>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</si>
  <si>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</si>
  <si>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</si>
  <si>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</si>
  <si>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</si>
  <si>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</si>
  <si>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</si>
  <si>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</si>
  <si>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</si>
  <si>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</si>
  <si>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</si>
  <si>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</si>
  <si>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</si>
  <si>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</si>
  <si>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</si>
  <si>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</si>
  <si>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</si>
  <si>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</si>
  <si>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</si>
  <si>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</si>
  <si>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</si>
  <si>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</si>
  <si>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</si>
  <si>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</si>
  <si>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</si>
  <si>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</si>
  <si>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</si>
  <si>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</si>
  <si>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</si>
  <si>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</si>
  <si>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</si>
  <si>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</si>
  <si>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</si>
  <si>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</si>
  <si>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</si>
  <si>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</si>
  <si>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</si>
  <si>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</si>
  <si>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</si>
  <si>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</si>
  <si>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</si>
  <si>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</si>
  <si>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</si>
  <si>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</si>
  <si>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</si>
  <si>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</si>
  <si>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</si>
  <si>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</si>
  <si>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</si>
  <si>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</si>
  <si>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</si>
  <si>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</si>
  <si>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</si>
  <si>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</si>
  <si>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</si>
  <si>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</si>
  <si>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</si>
  <si>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</si>
  <si>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</si>
  <si>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</si>
  <si>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</si>
  <si>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</si>
  <si>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</si>
  <si>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</si>
  <si>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</si>
  <si>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</si>
  <si>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</si>
  <si>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</si>
  <si>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</si>
  <si>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</si>
  <si>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</si>
  <si>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</si>
  <si>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</si>
  <si>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</si>
  <si>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</si>
  <si>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</si>
  <si>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</si>
  <si>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</si>
  <si>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</si>
  <si>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</si>
  <si>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</si>
  <si>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</si>
  <si>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</si>
  <si>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</si>
  <si>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</si>
  <si>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</si>
  <si>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</si>
  <si>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</si>
  <si>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</si>
  <si>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</si>
  <si>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</si>
  <si>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</si>
  <si>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</si>
  <si>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</si>
  <si>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</si>
  <si>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</si>
  <si>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</si>
  <si>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</si>
  <si>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</si>
  <si>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</si>
  <si>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</si>
  <si>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</si>
  <si>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</si>
  <si>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</si>
  <si>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</si>
  <si>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</si>
  <si>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</si>
  <si>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</si>
  <si>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</si>
  <si>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</si>
  <si>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</si>
  <si>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</si>
  <si>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</si>
  <si>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</si>
  <si>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</si>
  <si>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</si>
  <si>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</si>
  <si>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</si>
  <si>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</si>
  <si>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</si>
  <si>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</si>
  <si>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</si>
  <si>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</si>
  <si>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</si>
  <si>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</si>
  <si>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</si>
  <si>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</si>
  <si>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</si>
  <si>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</si>
  <si>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</si>
  <si>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</si>
  <si>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</si>
  <si>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</si>
  <si>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</si>
  <si>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</si>
  <si>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</si>
  <si>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</si>
  <si>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</si>
  <si>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</si>
  <si>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</si>
  <si>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</si>
  <si>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</si>
  <si>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</si>
  <si>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</si>
  <si>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</si>
  <si>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</si>
  <si>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</si>
  <si>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</si>
  <si>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</si>
  <si>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</si>
  <si>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</si>
  <si>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</si>
  <si>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</si>
  <si>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</si>
  <si>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</si>
  <si>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</si>
  <si>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</si>
  <si>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</si>
  <si>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</si>
  <si>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</si>
  <si>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</si>
  <si>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</si>
  <si>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</si>
  <si>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</si>
  <si>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</si>
  <si>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</si>
  <si>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</si>
  <si>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</si>
  <si>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</si>
  <si>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</si>
  <si>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</si>
  <si>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</si>
  <si>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</si>
  <si>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</si>
  <si>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</si>
  <si>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</si>
  <si>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</si>
  <si>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</si>
  <si>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</si>
  <si>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</si>
  <si>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</si>
  <si>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</si>
  <si>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</si>
  <si>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</si>
  <si>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</si>
  <si>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</si>
  <si>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</si>
  <si>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</si>
  <si>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</si>
  <si>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</si>
  <si>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</si>
  <si>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</si>
  <si>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</si>
  <si>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</si>
  <si>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</si>
  <si>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</si>
  <si>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</si>
  <si>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</si>
  <si>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</si>
  <si>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</si>
  <si>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</si>
  <si>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</si>
  <si>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</si>
  <si>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</si>
  <si>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</si>
  <si>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</si>
  <si>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</si>
  <si>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</si>
  <si>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</si>
  <si>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</si>
  <si>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</si>
  <si>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</si>
  <si>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</si>
  <si>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</si>
  <si>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</si>
  <si>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</si>
  <si>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</si>
  <si>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</si>
  <si>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</si>
  <si>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</si>
  <si>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</si>
  <si>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</si>
  <si>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</si>
  <si>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</si>
  <si>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</si>
  <si>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</si>
  <si>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</si>
  <si>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</si>
  <si>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</si>
  <si>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</si>
  <si>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</si>
  <si>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</si>
  <si>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</si>
  <si>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</si>
  <si>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</si>
  <si>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</si>
  <si>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</si>
  <si>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</si>
  <si>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</si>
  <si>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</si>
  <si>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</si>
  <si>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</si>
  <si>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</si>
  <si>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</si>
  <si>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</si>
  <si>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</si>
  <si>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</si>
  <si>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</si>
  <si>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</si>
  <si>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</si>
  <si>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</si>
  <si>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</si>
  <si>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</si>
  <si>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</si>
  <si>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</si>
  <si>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</si>
  <si>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</si>
  <si>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</si>
  <si>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</si>
  <si>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</si>
  <si>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</si>
  <si>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</si>
  <si>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</si>
  <si>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</si>
  <si>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</si>
  <si>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</si>
  <si>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</si>
  <si>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</si>
  <si>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</si>
  <si>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</si>
  <si>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</si>
  <si>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</si>
  <si>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</si>
  <si>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</si>
  <si>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</si>
  <si>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</si>
  <si>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</si>
  <si>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</si>
  <si>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</si>
  <si>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</si>
  <si>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</si>
  <si>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</si>
  <si>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</si>
  <si>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</si>
  <si>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</si>
  <si>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</si>
  <si>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</si>
  <si>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</si>
  <si>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</si>
  <si>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</si>
  <si>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</si>
  <si>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</si>
  <si>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</si>
  <si>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</si>
  <si>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</si>
  <si>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</si>
  <si>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</si>
  <si>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</si>
  <si>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</si>
  <si>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</si>
  <si>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</si>
  <si>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</si>
  <si>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</si>
  <si>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</si>
  <si>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</si>
  <si>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</si>
  <si>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</si>
  <si>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</si>
  <si>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</si>
  <si>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</si>
  <si>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</si>
  <si>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</si>
  <si>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</si>
  <si>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</si>
  <si>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</si>
  <si>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</si>
  <si>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</si>
  <si>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</si>
  <si>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</si>
  <si>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</si>
  <si>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</si>
  <si>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</si>
  <si>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</si>
  <si>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</si>
  <si>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</si>
  <si>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</si>
  <si>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</si>
  <si>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</si>
  <si>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</si>
  <si>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</si>
  <si>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</si>
  <si>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</si>
  <si>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</si>
  <si>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</si>
  <si>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</si>
  <si>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</si>
  <si>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</si>
  <si>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</si>
  <si>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</si>
  <si>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</si>
  <si>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</si>
  <si>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</si>
  <si>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</si>
  <si>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</si>
  <si>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</si>
  <si>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</si>
  <si>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</si>
  <si>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</si>
  <si>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</si>
  <si>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</si>
  <si>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</si>
  <si>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</si>
  <si>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</si>
  <si>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</si>
  <si>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</si>
  <si>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</si>
  <si>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</si>
  <si>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</si>
  <si>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</si>
  <si>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</si>
  <si>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</si>
  <si>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</si>
  <si>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</si>
  <si>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</si>
  <si>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</si>
  <si>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</si>
  <si>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</si>
  <si>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</si>
  <si>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</si>
  <si>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</si>
  <si>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</si>
  <si>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</si>
  <si>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</si>
  <si>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</si>
  <si>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</si>
  <si>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</si>
  <si>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</si>
  <si>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</si>
  <si>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</si>
  <si>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</si>
  <si>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</si>
  <si>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</si>
  <si>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</si>
  <si>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</si>
  <si>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</si>
  <si>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</si>
  <si>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</si>
  <si>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</si>
  <si>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</si>
  <si>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</si>
  <si>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</si>
  <si>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</si>
  <si>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</si>
  <si>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</si>
  <si>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</si>
  <si>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</si>
  <si>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</si>
  <si>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</si>
  <si>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</si>
  <si>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</si>
  <si>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</si>
  <si>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</si>
  <si>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</si>
  <si>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</si>
  <si>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</si>
  <si>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</si>
  <si>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</si>
  <si>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</si>
  <si>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</si>
  <si>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</si>
  <si>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</si>
  <si>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</si>
  <si>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</si>
  <si>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</si>
  <si>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</si>
  <si>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</si>
  <si>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</si>
  <si>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</si>
  <si>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</si>
  <si>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</si>
  <si>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</si>
  <si>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</si>
  <si>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</si>
  <si>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</si>
  <si>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</si>
  <si>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</si>
  <si>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</si>
  <si>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</si>
  <si>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</si>
  <si>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</si>
  <si>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</si>
  <si>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</si>
  <si>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</si>
  <si>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</si>
  <si>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</si>
  <si>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</si>
  <si>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</si>
  <si>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</si>
  <si>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</si>
  <si>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</si>
  <si>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</si>
  <si>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</si>
  <si>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</si>
  <si>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</si>
  <si>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</si>
  <si>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</si>
  <si>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</si>
  <si>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</si>
  <si>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</si>
  <si>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</si>
  <si>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</si>
  <si>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</si>
  <si>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</si>
  <si>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</si>
  <si>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</si>
  <si>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</si>
  <si>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</si>
  <si>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</si>
  <si>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</si>
  <si>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</si>
  <si>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</si>
  <si>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</si>
  <si>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</si>
  <si>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</si>
  <si>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</si>
  <si>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</si>
  <si>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</si>
  <si>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</si>
  <si>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</si>
  <si>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</si>
  <si>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</si>
  <si>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</si>
  <si>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</si>
  <si>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</si>
  <si>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</si>
  <si>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</si>
  <si>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</si>
  <si>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</si>
  <si>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</si>
  <si>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</si>
  <si>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</si>
  <si>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</si>
  <si>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</si>
  <si>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</si>
  <si>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</si>
  <si>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</si>
  <si>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</si>
  <si>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</si>
  <si>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</si>
  <si>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</si>
  <si>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</si>
  <si>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</si>
  <si>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</si>
  <si>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</si>
  <si>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</si>
  <si>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</si>
  <si>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</si>
  <si>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</si>
  <si>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</si>
  <si>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</si>
  <si>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</si>
  <si>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</si>
  <si>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</si>
  <si>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</si>
  <si>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</si>
  <si>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</si>
  <si>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</si>
  <si>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</si>
  <si>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</si>
  <si>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</si>
  <si>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</si>
  <si>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</si>
  <si>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</si>
  <si>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</si>
  <si>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</si>
  <si>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</si>
  <si>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</si>
  <si>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</si>
  <si>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</si>
  <si>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</si>
  <si>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</si>
  <si>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</si>
  <si>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</si>
  <si>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</si>
  <si>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</si>
  <si>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</si>
  <si>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</si>
  <si>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</si>
  <si>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</si>
  <si>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</si>
  <si>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</si>
  <si>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</si>
  <si>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</si>
  <si>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</si>
  <si>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</si>
  <si>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</si>
  <si>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</si>
  <si>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</si>
  <si>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</si>
  <si>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</si>
  <si>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</si>
  <si>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</si>
  <si>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</si>
  <si>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</si>
  <si>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</si>
  <si>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</si>
  <si>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</si>
  <si>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</si>
  <si>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</si>
  <si>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</si>
  <si>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</si>
  <si>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</si>
  <si>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</si>
  <si>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</si>
  <si>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</si>
  <si>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</si>
  <si>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</si>
  <si>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</si>
  <si>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</si>
  <si>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</si>
  <si>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</si>
  <si>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</si>
  <si>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</si>
  <si>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</si>
  <si>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</si>
  <si>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</si>
  <si>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</si>
  <si>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</si>
  <si>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</si>
  <si>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</si>
  <si>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</si>
  <si>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</si>
  <si>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</si>
  <si>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</si>
  <si>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</si>
  <si>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</si>
  <si>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</si>
  <si>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</si>
  <si>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</si>
  <si>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</si>
  <si>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</si>
  <si>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</si>
  <si>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</si>
  <si>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</si>
  <si>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</si>
  <si>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</si>
  <si>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</si>
  <si>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</si>
  <si>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</si>
  <si>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</si>
  <si>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</si>
  <si>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</si>
  <si>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</si>
  <si>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</si>
  <si>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</si>
  <si>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</si>
  <si>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</si>
  <si>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</si>
  <si>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</si>
  <si>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</si>
  <si>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</si>
  <si>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</si>
  <si>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</si>
  <si>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</si>
  <si>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</si>
  <si>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</si>
  <si>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</si>
  <si>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</si>
  <si>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</si>
  <si>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</si>
  <si>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</si>
  <si>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</si>
  <si>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</si>
  <si>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</si>
  <si>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</si>
  <si>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</si>
  <si>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</si>
  <si>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</si>
  <si>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</si>
  <si>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</si>
  <si>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</si>
  <si>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</si>
  <si>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</si>
  <si>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</si>
  <si>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</si>
  <si>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</si>
  <si>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</si>
  <si>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</si>
  <si>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</si>
  <si>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</si>
  <si>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</si>
  <si>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</si>
  <si>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</si>
  <si>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</si>
  <si>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</si>
  <si>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</si>
  <si>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</si>
  <si>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</si>
  <si>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</si>
  <si>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</si>
  <si>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</si>
  <si>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</si>
  <si>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</si>
  <si>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</si>
  <si>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</si>
  <si>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</si>
  <si>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</si>
  <si>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</si>
  <si>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</si>
  <si>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</si>
  <si>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</si>
  <si>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</si>
  <si>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</si>
  <si>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</si>
  <si>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</si>
  <si>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</si>
  <si>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</si>
  <si>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</si>
  <si>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</si>
  <si>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</si>
  <si>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</si>
  <si>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</si>
  <si>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</si>
  <si>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</si>
  <si>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</si>
  <si>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</si>
  <si>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</si>
  <si>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</si>
  <si>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</si>
  <si>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</si>
  <si>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</si>
  <si>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</si>
  <si>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</si>
  <si>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</si>
  <si>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</si>
  <si>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</si>
  <si>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</si>
  <si>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</si>
  <si>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</si>
  <si>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</si>
  <si>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</si>
  <si>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</si>
  <si>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</si>
  <si>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</si>
  <si>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</si>
  <si>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</si>
  <si>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</si>
  <si>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</si>
  <si>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</si>
  <si>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</si>
  <si>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</si>
  <si>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</si>
  <si>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</si>
  <si>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</si>
  <si>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</si>
  <si>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</si>
  <si>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</si>
  <si>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</si>
  <si>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</si>
  <si>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</si>
  <si>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</si>
  <si>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</si>
  <si>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</si>
  <si>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</si>
  <si>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</si>
  <si>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</si>
  <si>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</si>
  <si>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</si>
  <si>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</si>
  <si>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</si>
  <si>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</si>
  <si>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</si>
  <si>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</si>
  <si>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</si>
  <si>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</si>
  <si>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</si>
  <si>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</si>
  <si>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</si>
  <si>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</si>
  <si>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</si>
  <si>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</si>
  <si>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</si>
  <si>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</si>
  <si>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</si>
  <si>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</si>
  <si>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</si>
  <si>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</si>
  <si>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</si>
  <si>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</si>
  <si>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</si>
  <si>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</si>
  <si>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</si>
  <si>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</si>
  <si>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</si>
  <si>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</si>
  <si>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</si>
  <si>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</si>
  <si>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</si>
  <si>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</si>
  <si>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</si>
  <si>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</si>
  <si>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</si>
  <si>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</si>
  <si>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</si>
  <si>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</si>
  <si>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</si>
  <si>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</si>
  <si>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</si>
  <si>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</si>
  <si>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</si>
  <si>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</si>
  <si>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</si>
  <si>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</si>
  <si>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</si>
  <si>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</si>
  <si>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</si>
  <si>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</si>
  <si>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</si>
  <si>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</si>
  <si>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</si>
  <si>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</si>
  <si>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</si>
  <si>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</si>
  <si>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</si>
  <si>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</si>
  <si>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</si>
  <si>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</si>
  <si>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</si>
  <si>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</si>
  <si>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</si>
  <si>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</si>
  <si>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</si>
  <si>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</si>
  <si>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</si>
  <si>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</si>
  <si>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</si>
  <si>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</si>
  <si>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</si>
  <si>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</si>
  <si>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</si>
  <si>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</si>
  <si>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</si>
  <si>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</si>
  <si>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</si>
  <si>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</si>
  <si>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</si>
  <si>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</si>
  <si>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</si>
  <si>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</si>
  <si>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</si>
  <si>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</si>
  <si>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</si>
  <si>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</si>
  <si>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</si>
  <si>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</si>
  <si>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</si>
  <si>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</si>
  <si>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</si>
  <si>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</si>
  <si>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</si>
  <si>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</si>
  <si>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</si>
  <si>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</si>
  <si>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</si>
  <si>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</si>
  <si>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</si>
  <si>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</si>
  <si>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</si>
  <si>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</si>
  <si>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</si>
  <si>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</si>
  <si>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</si>
  <si>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</si>
  <si>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</si>
  <si>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</si>
  <si>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</si>
  <si>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</si>
  <si>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</si>
  <si>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</si>
  <si>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</si>
  <si>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</si>
  <si>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</si>
  <si>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</si>
  <si>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</si>
  <si>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</si>
  <si>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</si>
  <si>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</si>
  <si>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</si>
  <si>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</si>
  <si>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</si>
  <si>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</si>
  <si>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</si>
  <si>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</si>
  <si>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</si>
  <si>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</si>
  <si>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</si>
  <si>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</si>
  <si>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</si>
  <si>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</si>
  <si>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</si>
  <si>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</si>
  <si>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</si>
  <si>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</si>
  <si>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</si>
  <si>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</si>
  <si>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</si>
  <si>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</si>
  <si>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</si>
  <si>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</si>
  <si>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</si>
  <si>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</si>
  <si>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</si>
  <si>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</si>
  <si>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</si>
  <si>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</si>
  <si>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</si>
  <si>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</si>
  <si>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</si>
  <si>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</si>
  <si>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</si>
  <si>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</si>
  <si>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</si>
  <si>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</si>
  <si>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</si>
  <si>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</si>
  <si>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</si>
  <si>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</si>
  <si>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</si>
  <si>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</si>
  <si>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</si>
  <si>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</si>
  <si>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</si>
  <si>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</si>
  <si>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</si>
  <si>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</si>
  <si>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</si>
  <si>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</si>
  <si>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</si>
  <si>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</si>
  <si>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</si>
  <si>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</si>
  <si>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</si>
  <si>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</si>
  <si>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</si>
  <si>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</si>
  <si>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</si>
  <si>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</si>
  <si>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</si>
  <si>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</si>
  <si>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</si>
  <si>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</si>
  <si>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</si>
  <si>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</si>
  <si>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</si>
  <si>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</si>
  <si>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</si>
  <si>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</si>
  <si>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</si>
  <si>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</si>
  <si>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</si>
  <si>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</si>
  <si>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</si>
  <si>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</si>
  <si>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</si>
  <si>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</si>
  <si>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</si>
  <si>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</si>
  <si>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</si>
  <si>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</si>
  <si>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</si>
  <si>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</si>
  <si>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</si>
  <si>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</si>
  <si>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</si>
  <si>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</si>
  <si>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</si>
  <si>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</si>
  <si>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</si>
  <si>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</si>
  <si>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</si>
  <si>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</si>
  <si>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</si>
  <si>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</si>
  <si>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</si>
  <si>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</si>
  <si>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</si>
  <si>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</si>
  <si>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</si>
  <si>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</si>
  <si>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</si>
  <si>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</si>
  <si>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</si>
  <si>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</si>
  <si>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</si>
  <si>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</si>
  <si>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</si>
  <si>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</si>
  <si>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</si>
  <si>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</si>
  <si>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</si>
  <si>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</si>
  <si>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</si>
  <si>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</si>
  <si>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</si>
  <si>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</si>
  <si>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</si>
  <si>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</si>
  <si>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</si>
  <si>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</si>
  <si>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</si>
  <si>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</si>
  <si>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</si>
  <si>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</si>
  <si>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</si>
  <si>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</si>
  <si>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</si>
  <si>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</si>
  <si>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</si>
  <si>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</si>
  <si>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</si>
  <si>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</si>
  <si>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</si>
  <si>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</si>
  <si>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</si>
  <si>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</si>
  <si>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</si>
  <si>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</si>
  <si>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</si>
  <si>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</si>
  <si>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</si>
  <si>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</si>
  <si>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</si>
  <si>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</si>
  <si>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</si>
  <si>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</si>
  <si>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</si>
  <si>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</si>
  <si>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</si>
  <si>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</si>
  <si>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</si>
  <si>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</si>
  <si>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</si>
  <si>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</si>
  <si>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</si>
  <si>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</si>
  <si>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</si>
  <si>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</si>
  <si>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</si>
  <si>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</si>
  <si>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</si>
  <si>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</si>
  <si>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</si>
  <si>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</si>
  <si>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</si>
  <si>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</si>
  <si>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</si>
  <si>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</si>
  <si>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</si>
  <si>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</si>
  <si>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</si>
  <si>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</si>
  <si>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</si>
  <si>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</si>
  <si>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</si>
  <si>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</si>
  <si>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</si>
  <si>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</si>
  <si>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</si>
  <si>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</si>
  <si>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</si>
  <si>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</si>
  <si>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</si>
  <si>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</si>
  <si>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</si>
  <si>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</si>
  <si>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</si>
  <si>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</si>
  <si>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</si>
  <si>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</si>
  <si>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</si>
  <si>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</si>
  <si>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</si>
  <si>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</si>
  <si>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</si>
  <si>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</si>
  <si>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</si>
  <si>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</si>
  <si>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</si>
  <si>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</si>
  <si>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</si>
  <si>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</si>
  <si>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</si>
  <si>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</si>
  <si>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</si>
  <si>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</si>
  <si>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</si>
  <si>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</si>
  <si>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</si>
  <si>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</si>
  <si>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</si>
  <si>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</si>
  <si>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</si>
  <si>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</si>
  <si>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</si>
  <si>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</si>
  <si>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</si>
  <si>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</si>
  <si>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</si>
  <si>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</si>
  <si>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</si>
  <si>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</si>
  <si>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</si>
  <si>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</si>
  <si>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</si>
  <si>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</si>
  <si>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</si>
  <si>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</si>
  <si>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</si>
  <si>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</si>
  <si>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</si>
  <si>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</si>
  <si>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</si>
  <si>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</si>
  <si>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</si>
  <si>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</si>
  <si>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</si>
  <si>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</si>
  <si>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</si>
  <si>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</si>
  <si>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</si>
  <si>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</si>
  <si>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</si>
  <si>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</si>
  <si>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</si>
  <si>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</si>
  <si>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</si>
  <si>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</si>
  <si>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</si>
  <si>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</si>
  <si>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</si>
  <si>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</si>
  <si>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</si>
  <si>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</si>
  <si>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</si>
  <si>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</si>
  <si>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</si>
  <si>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</si>
  <si>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</si>
  <si>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</si>
  <si>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</si>
  <si>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</si>
  <si>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</si>
  <si>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</si>
  <si>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</si>
  <si>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</si>
  <si>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</si>
  <si>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</si>
  <si>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</si>
  <si>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</si>
  <si>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</si>
  <si>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</si>
  <si>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</si>
  <si>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</si>
  <si>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</si>
  <si>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</si>
  <si>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</si>
  <si>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</si>
  <si>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</si>
  <si>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</si>
  <si>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</si>
  <si>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</si>
  <si>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</si>
  <si>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</si>
  <si>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</si>
  <si>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</si>
  <si>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</si>
  <si>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</si>
  <si>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</si>
  <si>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</si>
  <si>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</si>
  <si>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</si>
  <si>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</si>
  <si>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</si>
  <si>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</si>
  <si>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</si>
  <si>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</si>
  <si>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</si>
  <si>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</si>
  <si>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</si>
  <si>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</si>
  <si>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</si>
  <si>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</si>
  <si>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</si>
  <si>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</si>
  <si>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</si>
  <si>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</si>
  <si>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</si>
  <si>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</si>
  <si>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</si>
  <si>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</si>
  <si>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</si>
  <si>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</si>
  <si>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</si>
  <si>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</si>
  <si>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</si>
  <si>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</si>
  <si>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</si>
  <si>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</si>
  <si>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</si>
  <si>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</si>
  <si>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</si>
  <si>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</si>
  <si>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</si>
  <si>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</si>
  <si>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</si>
  <si>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</si>
  <si>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</si>
  <si>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</si>
  <si>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</si>
  <si>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</si>
  <si>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</si>
  <si>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</si>
  <si>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</si>
  <si>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</si>
  <si>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</si>
  <si>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</si>
  <si>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</si>
  <si>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</si>
  <si>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</si>
  <si>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</si>
  <si>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</si>
  <si>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</si>
  <si>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</si>
  <si>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</si>
  <si>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</si>
  <si>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</si>
  <si>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</si>
  <si>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</si>
  <si>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</si>
  <si>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</si>
  <si>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</si>
  <si>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</si>
  <si>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</si>
  <si>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</si>
  <si>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</si>
  <si>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</si>
  <si>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</si>
  <si>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</si>
  <si>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</si>
  <si>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</si>
  <si>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</si>
  <si>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</si>
  <si>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</si>
  <si>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</si>
  <si>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</si>
  <si>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</si>
  <si>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</si>
  <si>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</si>
  <si>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</si>
  <si>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</si>
  <si>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</si>
  <si>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</si>
  <si>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</si>
  <si>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</si>
  <si>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</si>
  <si>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</si>
  <si>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</si>
  <si>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</si>
  <si>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</si>
  <si>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</si>
  <si>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</si>
  <si>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</si>
  <si>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</si>
  <si>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</si>
  <si>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</si>
  <si>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</si>
  <si>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</si>
  <si>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</si>
  <si>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</si>
  <si>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</si>
  <si>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</si>
  <si>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</si>
  <si>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</si>
  <si>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</si>
  <si>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</si>
  <si>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</si>
  <si>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</si>
  <si>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</si>
  <si>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</si>
  <si>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</si>
  <si>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</si>
  <si>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</si>
  <si>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</si>
  <si>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</si>
  <si>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</si>
  <si>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</si>
  <si>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</si>
  <si>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</si>
  <si>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</si>
  <si>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</si>
  <si>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</si>
  <si>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</si>
  <si>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</si>
  <si>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</si>
  <si>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</si>
  <si>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</si>
  <si>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</si>
  <si>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</si>
  <si>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</si>
  <si>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</si>
  <si>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</si>
  <si>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</si>
  <si>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</si>
  <si>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</si>
  <si>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</si>
  <si>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</si>
  <si>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</si>
  <si>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</si>
  <si>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</si>
  <si>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</si>
  <si>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</si>
  <si>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</si>
  <si>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</si>
  <si>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</si>
  <si>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</si>
  <si>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</si>
  <si>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</si>
  <si>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</si>
  <si>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</si>
  <si>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</si>
  <si>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</si>
  <si>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</si>
  <si>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</si>
  <si>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</si>
  <si>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</si>
  <si>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</si>
  <si>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</si>
  <si>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</si>
  <si>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</si>
  <si>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</si>
  <si>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</si>
  <si>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</si>
  <si>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</si>
  <si>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</si>
  <si>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</si>
  <si>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</si>
  <si>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</si>
  <si>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</si>
  <si>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</si>
  <si>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</si>
  <si>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</si>
  <si>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</si>
  <si>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</si>
  <si>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</si>
  <si>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</si>
  <si>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</si>
  <si>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</si>
  <si>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</si>
  <si>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</si>
  <si>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</si>
  <si>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</si>
  <si>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</si>
  <si>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</si>
  <si>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</si>
  <si>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</si>
  <si>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</si>
  <si>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</si>
  <si>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</si>
  <si>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</si>
  <si>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</si>
  <si>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</si>
  <si>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</si>
  <si>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</si>
  <si>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</si>
  <si>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</si>
  <si>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</si>
  <si>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</si>
  <si>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</si>
  <si>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</si>
  <si>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</si>
  <si>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</si>
  <si>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</si>
  <si>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</si>
  <si>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</si>
  <si>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</si>
  <si>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</si>
  <si>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</si>
  <si>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</si>
  <si>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</si>
  <si>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</si>
  <si>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</si>
  <si>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</si>
  <si>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</si>
  <si>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</si>
  <si>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</si>
  <si>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</si>
  <si>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</si>
  <si>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</si>
  <si>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</si>
  <si>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</si>
  <si>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</si>
  <si>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</si>
  <si>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</si>
  <si>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</si>
  <si>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</si>
  <si>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</si>
  <si>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</si>
  <si>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</si>
  <si>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</si>
  <si>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</si>
  <si>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</si>
  <si>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</si>
  <si>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</si>
  <si>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</si>
  <si>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</si>
  <si>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</si>
  <si>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</si>
  <si>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</si>
  <si>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</si>
  <si>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</si>
  <si>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</si>
  <si>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</si>
  <si>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</si>
  <si>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</si>
  <si>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</si>
  <si>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</si>
  <si>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</si>
  <si>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</si>
  <si>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</si>
  <si>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</si>
  <si>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</si>
  <si>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</si>
  <si>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</si>
  <si>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</si>
  <si>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</si>
  <si>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</si>
  <si>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</si>
  <si>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</si>
  <si>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</si>
  <si>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</si>
  <si>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</si>
  <si>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</si>
  <si>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</si>
  <si>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</si>
  <si>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</si>
  <si>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</si>
  <si>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</si>
  <si>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</si>
  <si>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</si>
  <si>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</si>
  <si>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</si>
  <si>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</si>
  <si>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</si>
  <si>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</si>
  <si>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</si>
  <si>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</si>
  <si>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</si>
  <si>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</si>
  <si>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</si>
  <si>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</si>
  <si>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</si>
  <si>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</si>
  <si>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</si>
  <si>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</si>
  <si>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</si>
  <si>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</si>
  <si>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</si>
  <si>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</si>
  <si>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</si>
  <si>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</si>
  <si>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</si>
  <si>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</si>
  <si>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</si>
  <si>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</si>
  <si>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</si>
  <si>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</si>
  <si>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</si>
  <si>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</si>
  <si>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</si>
  <si>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</si>
  <si>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</si>
  <si>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</si>
  <si>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</si>
  <si>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</si>
  <si>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</si>
  <si>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</si>
  <si>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</si>
  <si>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</si>
  <si>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</si>
  <si>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</si>
  <si>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</si>
  <si>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</si>
  <si>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</si>
  <si>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</si>
  <si>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</si>
  <si>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</si>
  <si>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</si>
  <si>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</si>
  <si>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</si>
  <si>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</si>
  <si>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</si>
  <si>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</si>
  <si>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</si>
  <si>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</si>
  <si>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</si>
  <si>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</si>
  <si>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</si>
  <si>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</si>
  <si>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</si>
  <si>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</si>
  <si>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</si>
  <si>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</si>
  <si>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</si>
  <si>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</si>
  <si>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</si>
  <si>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</si>
  <si>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</si>
  <si>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</si>
  <si>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</si>
  <si>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</si>
  <si>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</si>
  <si>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</si>
  <si>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</si>
  <si>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</si>
  <si>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</si>
  <si>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</si>
  <si>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</si>
  <si>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</si>
  <si>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</si>
  <si>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</si>
  <si>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</si>
  <si>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</si>
  <si>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</si>
  <si>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</si>
  <si>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</si>
  <si>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</si>
  <si>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</si>
  <si>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</si>
  <si>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</si>
  <si>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</si>
  <si>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</si>
  <si>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</si>
  <si>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</si>
  <si>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</si>
  <si>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</si>
  <si>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</si>
  <si>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</si>
  <si>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</si>
  <si>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</si>
  <si>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</si>
  <si>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</si>
  <si>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</si>
  <si>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</si>
  <si>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</si>
  <si>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</si>
  <si>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</si>
  <si>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</si>
  <si>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</si>
  <si>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</si>
  <si>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</si>
  <si>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</si>
  <si>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</si>
  <si>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</si>
  <si>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</si>
  <si>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</si>
  <si>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</si>
  <si>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</si>
  <si>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</si>
  <si>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</si>
  <si>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</si>
  <si>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</si>
  <si>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</si>
  <si>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</si>
  <si>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</si>
  <si>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</si>
  <si>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</si>
  <si>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</si>
  <si>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</si>
  <si>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</si>
  <si>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</si>
  <si>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</si>
  <si>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</si>
  <si>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</si>
  <si>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</si>
  <si>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</si>
  <si>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</si>
  <si>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</si>
  <si>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</si>
  <si>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</si>
  <si>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</si>
  <si>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</si>
  <si>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</si>
  <si>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</si>
  <si>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</si>
  <si>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</si>
  <si>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</si>
  <si>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</si>
  <si>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</si>
  <si>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</si>
  <si>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</si>
  <si>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</si>
  <si>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</si>
  <si>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</si>
  <si>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</si>
  <si>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</si>
  <si>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</si>
  <si>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</si>
  <si>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</si>
  <si>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</si>
  <si>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</si>
  <si>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</si>
  <si>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</si>
  <si>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</si>
  <si>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</si>
  <si>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</si>
  <si>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</si>
  <si>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</si>
  <si>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</si>
  <si>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</si>
  <si>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</si>
  <si>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</si>
  <si>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</si>
  <si>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</si>
  <si>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</si>
  <si>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</si>
  <si>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</si>
  <si>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</si>
  <si>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</si>
  <si>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</si>
  <si>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</si>
  <si>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</si>
  <si>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</si>
  <si>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</si>
  <si>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</si>
  <si>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</si>
  <si>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</si>
  <si>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</si>
  <si>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</si>
  <si>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</si>
  <si>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</si>
  <si>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</si>
  <si>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</si>
  <si>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</si>
  <si>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</si>
  <si>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</si>
  <si>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</si>
  <si>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</si>
  <si>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</si>
  <si>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</si>
  <si>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</si>
  <si>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</si>
  <si>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</si>
  <si>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</si>
  <si>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</si>
  <si>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</si>
  <si>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</si>
  <si>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</si>
  <si>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</si>
  <si>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</si>
  <si>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</si>
  <si>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</si>
  <si>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</si>
  <si>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</si>
  <si>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</si>
  <si>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</si>
  <si>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</si>
  <si>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</si>
  <si>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</si>
  <si>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</si>
  <si>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</si>
  <si>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</si>
  <si>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</si>
  <si>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</si>
  <si>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</si>
  <si>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</si>
  <si>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</si>
  <si>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</si>
  <si>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</si>
  <si>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</si>
  <si>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</si>
  <si>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</si>
  <si>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</si>
  <si>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</si>
  <si>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</si>
  <si>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</si>
  <si>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</si>
  <si>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</si>
  <si>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</si>
  <si>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</si>
  <si>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</si>
  <si>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</si>
  <si>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</si>
  <si>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</si>
  <si>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</si>
  <si>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</si>
  <si>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</si>
  <si>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</si>
  <si>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</si>
  <si>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</si>
  <si>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</si>
  <si>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</si>
  <si>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</si>
  <si>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</si>
  <si>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</si>
  <si>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</si>
  <si>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</si>
  <si>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</si>
  <si>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</si>
  <si>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</si>
  <si>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</si>
  <si>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</si>
  <si>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</si>
  <si>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</si>
  <si>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</si>
  <si>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</si>
  <si>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</si>
  <si>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</si>
  <si>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</si>
  <si>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</si>
  <si>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</si>
  <si>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</si>
  <si>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</si>
  <si>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</si>
  <si>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</si>
  <si>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</si>
  <si>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</si>
  <si>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</si>
  <si>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</si>
  <si>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</si>
  <si>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</si>
  <si>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</si>
  <si>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</si>
  <si>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</si>
  <si>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</si>
  <si>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</si>
  <si>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</si>
  <si>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</si>
  <si>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</si>
  <si>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</si>
  <si>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</si>
  <si>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</si>
  <si>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</si>
  <si>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</si>
  <si>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</si>
  <si>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</si>
  <si>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</si>
  <si>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</si>
  <si>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</si>
  <si>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</si>
  <si>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</si>
  <si>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</si>
  <si>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</si>
  <si>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</si>
  <si>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</si>
  <si>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</si>
  <si>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</si>
  <si>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</si>
  <si>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</si>
  <si>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</si>
  <si>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</si>
  <si>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</si>
  <si>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</si>
  <si>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</si>
  <si>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</si>
  <si>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</si>
  <si>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</si>
  <si>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</si>
  <si>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</si>
  <si>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</si>
  <si>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</si>
  <si>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</si>
  <si>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</si>
  <si>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</si>
  <si>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</si>
  <si>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</si>
  <si>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</si>
  <si>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</si>
  <si>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</si>
  <si>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</si>
  <si>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</si>
  <si>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</si>
  <si>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</si>
  <si>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</si>
  <si>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</si>
  <si>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</si>
  <si>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</si>
  <si>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</si>
  <si>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</si>
  <si>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</si>
  <si>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</si>
  <si>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</si>
  <si>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</si>
  <si>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</si>
  <si>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</si>
  <si>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</si>
  <si>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</si>
  <si>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</si>
  <si>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</si>
  <si>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</si>
  <si>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</si>
  <si>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</si>
  <si>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</si>
  <si>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</si>
  <si>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</si>
  <si>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</si>
  <si>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</si>
  <si>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</si>
  <si>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</si>
  <si>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</si>
  <si>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</si>
  <si>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</si>
  <si>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</si>
  <si>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</si>
  <si>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</si>
  <si>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</si>
  <si>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</si>
  <si>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</si>
  <si>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</si>
  <si>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</si>
  <si>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</si>
  <si>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</si>
  <si>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</si>
  <si>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</si>
  <si>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</si>
  <si>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</si>
  <si>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</si>
  <si>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</si>
  <si>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</si>
  <si>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</si>
  <si>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</si>
  <si>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</si>
  <si>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</si>
  <si>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</si>
  <si>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</si>
  <si>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</si>
  <si>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</si>
  <si>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</si>
  <si>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</si>
  <si>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</si>
  <si>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</si>
  <si>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</si>
  <si>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</si>
  <si>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</si>
  <si>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</si>
  <si>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</si>
  <si>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</si>
  <si>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</si>
  <si>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</si>
  <si>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</si>
  <si>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</si>
  <si>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</si>
  <si>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</si>
  <si>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</si>
  <si>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</si>
  <si>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</si>
  <si>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</si>
  <si>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</si>
  <si>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</si>
  <si>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</si>
  <si>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</si>
  <si>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</si>
  <si>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</si>
  <si>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</si>
  <si>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</si>
  <si>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</si>
  <si>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</si>
  <si>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</si>
  <si>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</si>
  <si>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</si>
  <si>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</si>
  <si>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</si>
  <si>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</si>
  <si>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</si>
  <si>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</si>
  <si>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</si>
  <si>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</si>
  <si>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</si>
  <si>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</si>
  <si>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</si>
  <si>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</si>
  <si>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</si>
  <si>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</si>
  <si>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</si>
  <si>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</si>
  <si>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</si>
  <si>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</si>
  <si>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</si>
  <si>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</si>
  <si>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</si>
  <si>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</si>
  <si>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</si>
  <si>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</si>
  <si>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</si>
  <si>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</si>
  <si>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</si>
  <si>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</si>
  <si>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</si>
  <si>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</si>
  <si>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</si>
  <si>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</si>
  <si>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</si>
  <si>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</si>
  <si>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</si>
  <si>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</si>
  <si>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</si>
  <si>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</si>
  <si>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</si>
  <si>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</si>
  <si>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</si>
  <si>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</si>
  <si>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</si>
  <si>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</si>
  <si>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</si>
  <si>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</si>
  <si>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</si>
  <si>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</si>
  <si>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</si>
  <si>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</si>
  <si>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</si>
  <si>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</si>
  <si>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</si>
  <si>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</si>
  <si>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</si>
  <si>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</si>
  <si>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</si>
  <si>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</si>
  <si>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</si>
  <si>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</si>
  <si>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</si>
  <si>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</si>
  <si>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</si>
  <si>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</si>
  <si>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</si>
  <si>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</si>
  <si>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</si>
  <si>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</si>
  <si>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</si>
  <si>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</si>
  <si>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</si>
  <si>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</si>
  <si>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</si>
  <si>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</si>
  <si>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</si>
  <si>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</si>
  <si>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</si>
  <si>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</si>
  <si>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</si>
  <si>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</si>
  <si>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</si>
  <si>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</si>
  <si>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</si>
  <si>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</si>
  <si>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</si>
  <si>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</si>
  <si>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</si>
  <si>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</si>
  <si>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</si>
  <si>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</si>
  <si>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</si>
  <si>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</si>
  <si>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</si>
  <si>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</si>
  <si>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</si>
  <si>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</si>
  <si>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</si>
  <si>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</si>
  <si>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</si>
  <si>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</si>
  <si>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</si>
  <si>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</si>
  <si>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</si>
  <si>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</si>
  <si>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</si>
  <si>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</si>
  <si>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</si>
  <si>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</si>
  <si>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</si>
  <si>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</si>
  <si>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</si>
  <si>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</si>
  <si>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</si>
  <si>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</si>
  <si>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</si>
  <si>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</si>
  <si>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</si>
  <si>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</si>
  <si>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</si>
  <si>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</si>
  <si>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</si>
  <si>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</si>
  <si>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</si>
  <si>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</si>
  <si>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</si>
  <si>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</si>
  <si>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</si>
  <si>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</si>
  <si>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</si>
  <si>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</si>
  <si>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</si>
  <si>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</si>
  <si>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</si>
  <si>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</si>
  <si>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</si>
  <si>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</si>
  <si>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</si>
  <si>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</si>
  <si>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</si>
  <si>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</si>
  <si>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</si>
  <si>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</si>
  <si>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</si>
  <si>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</si>
  <si>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</si>
  <si>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</si>
  <si>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</si>
  <si>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</si>
  <si>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</si>
  <si>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</si>
  <si>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</si>
  <si>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</si>
  <si>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</si>
  <si>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</si>
  <si>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</si>
  <si>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</si>
  <si>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</si>
  <si>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</si>
  <si>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</si>
  <si>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</si>
  <si>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</si>
  <si>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</si>
  <si>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</si>
  <si>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</si>
  <si>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</si>
  <si>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</si>
  <si>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</si>
  <si>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</si>
  <si>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</si>
  <si>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</si>
  <si>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</si>
  <si>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</si>
  <si>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</si>
  <si>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</si>
  <si>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</si>
  <si>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</si>
  <si>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</si>
  <si>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</si>
  <si>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</si>
  <si>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</si>
  <si>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</si>
  <si>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</si>
  <si>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</si>
  <si>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</si>
  <si>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</si>
  <si>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</si>
  <si>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</si>
  <si>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</si>
  <si>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</si>
  <si>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</si>
  <si>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</si>
  <si>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</si>
  <si>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</si>
  <si>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</si>
  <si>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</si>
  <si>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</si>
  <si>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</si>
  <si>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</si>
  <si>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</si>
  <si>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</si>
  <si>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</si>
  <si>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</si>
  <si>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</si>
  <si>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</si>
  <si>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</si>
  <si>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</si>
  <si>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</si>
  <si>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</si>
  <si>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</si>
  <si>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</si>
  <si>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</si>
  <si>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</si>
  <si>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</si>
  <si>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</si>
  <si>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</si>
  <si>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</si>
  <si>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</si>
  <si>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</si>
  <si>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</si>
  <si>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</si>
  <si>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</si>
  <si>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</si>
  <si>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</si>
  <si>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</si>
  <si>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</si>
  <si>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</si>
  <si>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</si>
  <si>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</si>
  <si>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</si>
  <si>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</si>
  <si>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</si>
  <si>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</si>
  <si>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</si>
  <si>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</si>
  <si>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</si>
  <si>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</si>
  <si>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</si>
  <si>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</si>
  <si>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</si>
  <si>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</si>
  <si>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</si>
  <si>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</si>
  <si>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</si>
  <si>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</si>
  <si>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</si>
  <si>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</si>
  <si>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</si>
  <si>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</si>
  <si>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</si>
  <si>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</si>
  <si>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</si>
  <si>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</si>
  <si>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</si>
  <si>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</si>
  <si>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</si>
  <si>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</si>
  <si>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</si>
  <si>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</si>
  <si>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</si>
  <si>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</si>
  <si>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</si>
  <si>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</si>
  <si>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</si>
  <si>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</si>
  <si>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</si>
  <si>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</si>
  <si>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</si>
  <si>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</si>
  <si>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</si>
  <si>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</si>
  <si>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</si>
  <si>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</si>
  <si>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</si>
  <si>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</si>
  <si>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</si>
  <si>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</si>
  <si>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</si>
  <si>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</si>
  <si>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</si>
  <si>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</si>
  <si>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</si>
  <si>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</si>
  <si>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</si>
  <si>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</si>
  <si>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</si>
  <si>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</si>
  <si>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</si>
  <si>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</si>
  <si>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</si>
  <si>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</si>
  <si>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</si>
  <si>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</si>
  <si>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</si>
  <si>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</si>
  <si>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</si>
  <si>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</si>
  <si>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</si>
  <si>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</si>
  <si>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</si>
  <si>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</si>
  <si>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</si>
  <si>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</si>
  <si>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</si>
  <si>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</si>
  <si>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</si>
  <si>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</si>
  <si>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</si>
  <si>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</si>
  <si>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</si>
  <si>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</si>
  <si>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</si>
  <si>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</si>
  <si>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</si>
  <si>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</si>
  <si>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</si>
  <si>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</si>
  <si>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</si>
  <si>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</si>
  <si>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</si>
  <si>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</si>
  <si>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</si>
  <si>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</si>
  <si>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</si>
  <si>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</si>
  <si>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</si>
  <si>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</si>
  <si>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</si>
  <si>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</si>
  <si>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</si>
  <si>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</si>
  <si>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</si>
  <si>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</si>
  <si>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</si>
  <si>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</si>
  <si>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</si>
  <si>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</si>
  <si>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</si>
  <si>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</si>
  <si>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</si>
  <si>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</si>
  <si>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</si>
  <si>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</si>
  <si>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</si>
  <si>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</si>
  <si>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</si>
  <si>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</si>
  <si>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</si>
  <si>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</si>
  <si>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</si>
  <si>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</si>
  <si>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</si>
  <si>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</si>
  <si>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</si>
  <si>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</si>
  <si>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</si>
  <si>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</si>
  <si>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</si>
  <si>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</si>
  <si>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</si>
  <si>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</si>
  <si>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</si>
  <si>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</si>
  <si>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</si>
  <si>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</si>
  <si>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</si>
  <si>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</si>
  <si>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</si>
  <si>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</si>
  <si>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</si>
  <si>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</si>
  <si>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</si>
  <si>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</si>
  <si>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</si>
  <si>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</si>
  <si>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</si>
  <si>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</si>
  <si>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</si>
  <si>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</si>
  <si>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</si>
  <si>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</si>
  <si>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</si>
  <si>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</si>
  <si>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</si>
  <si>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</si>
  <si>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</si>
  <si>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</si>
  <si>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</si>
  <si>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</si>
  <si>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</si>
  <si>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</si>
  <si>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</si>
  <si>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</si>
  <si>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</si>
  <si>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</si>
  <si>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</si>
  <si>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</si>
  <si>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</si>
  <si>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</si>
  <si>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</si>
  <si>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</si>
  <si>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</si>
  <si>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</si>
  <si>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</si>
  <si>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</si>
  <si>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</si>
  <si>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</si>
  <si>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</si>
  <si>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</si>
  <si>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</si>
  <si>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</si>
  <si>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</si>
  <si>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</si>
  <si>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</si>
  <si>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</si>
  <si>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</si>
  <si>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</si>
  <si>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</si>
  <si>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</si>
  <si>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</si>
  <si>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</si>
  <si>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</si>
  <si>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</si>
  <si>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</si>
  <si>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</si>
  <si>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</si>
  <si>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</si>
  <si>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</si>
  <si>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</si>
  <si>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</si>
  <si>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</si>
  <si>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</si>
  <si>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</si>
  <si>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</si>
  <si>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</si>
  <si>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</si>
  <si>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</si>
  <si>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</si>
  <si>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</si>
  <si>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</si>
  <si>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</si>
  <si>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</si>
  <si>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</si>
  <si>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</si>
  <si>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</si>
  <si>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</si>
  <si>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</si>
  <si>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</si>
  <si>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</si>
  <si>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</si>
  <si>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</si>
  <si>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</si>
  <si>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</si>
  <si>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</si>
  <si>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</si>
  <si>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</si>
  <si>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</si>
  <si>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</si>
  <si>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</si>
  <si>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</si>
  <si>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</si>
  <si>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</si>
  <si>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</si>
  <si>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</si>
  <si>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</si>
  <si>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</si>
  <si>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</si>
  <si>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</si>
  <si>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</si>
  <si>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</si>
  <si>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</si>
  <si>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</si>
  <si>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</si>
  <si>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</si>
  <si>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</si>
  <si>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</si>
  <si>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</si>
  <si>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</si>
  <si>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</si>
  <si>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</si>
  <si>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</si>
  <si>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</si>
  <si>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</si>
  <si>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</si>
  <si>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</si>
  <si>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</si>
  <si>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</si>
  <si>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</si>
  <si>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</si>
  <si>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</si>
  <si>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</si>
  <si>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</si>
  <si>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</si>
  <si>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</si>
  <si>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</si>
  <si>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</si>
  <si>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</si>
  <si>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</si>
  <si>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</si>
  <si>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</si>
  <si>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</si>
  <si>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</si>
  <si>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</si>
  <si>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</si>
  <si>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</si>
  <si>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</si>
  <si>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</si>
  <si>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</si>
  <si>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</si>
  <si>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</si>
  <si>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</si>
  <si>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</si>
  <si>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</si>
  <si>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</si>
  <si>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</si>
  <si>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</si>
  <si>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</si>
  <si>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</si>
  <si>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</si>
  <si>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</si>
  <si>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</si>
  <si>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</si>
  <si>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</si>
  <si>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</si>
  <si>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</si>
  <si>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</si>
  <si>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</si>
  <si>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</si>
  <si>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</si>
  <si>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</si>
  <si>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</si>
  <si>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</si>
  <si>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</si>
  <si>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</si>
  <si>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</si>
  <si>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</si>
  <si>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</si>
  <si>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</si>
  <si>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</si>
  <si>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</si>
  <si>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</si>
  <si>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</si>
  <si>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</si>
  <si>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</si>
  <si>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</si>
  <si>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</si>
  <si>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</si>
  <si>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</si>
  <si>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</si>
  <si>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</si>
  <si>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</si>
  <si>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</si>
  <si>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</si>
  <si>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</si>
  <si>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</si>
  <si>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</si>
  <si>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</si>
  <si>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</si>
  <si>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</si>
  <si>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</si>
  <si>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</si>
  <si>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</si>
  <si>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</si>
  <si>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</si>
  <si>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</si>
  <si>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</si>
  <si>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</si>
  <si>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</si>
  <si>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</si>
  <si>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</si>
  <si>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</si>
  <si>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</si>
  <si>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</si>
  <si>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</si>
  <si>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</si>
  <si>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</si>
  <si>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</si>
  <si>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</si>
  <si>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</si>
  <si>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</si>
  <si>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</si>
  <si>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</si>
  <si>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</si>
  <si>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</si>
  <si>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</si>
  <si>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</si>
  <si>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</si>
  <si>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</si>
  <si>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</si>
  <si>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</si>
  <si>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</si>
  <si>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</si>
  <si>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</si>
  <si>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</si>
  <si>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</si>
  <si>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</si>
  <si>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</si>
  <si>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</si>
  <si>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</si>
  <si>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</si>
  <si>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</si>
  <si>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</si>
  <si>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</si>
  <si>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</si>
  <si>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</si>
  <si>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</si>
  <si>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</si>
  <si>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</si>
  <si>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</si>
  <si>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</si>
  <si>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</si>
  <si>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</si>
  <si>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</si>
  <si>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</si>
  <si>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</si>
  <si>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</si>
  <si>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</si>
  <si>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</si>
  <si>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</si>
  <si>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</si>
  <si>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</si>
  <si>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</si>
  <si>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</si>
  <si>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</si>
  <si>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</si>
  <si>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</si>
  <si>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</si>
  <si>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</si>
  <si>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</si>
  <si>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</si>
  <si>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</si>
  <si>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</si>
  <si>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</si>
  <si>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</si>
  <si>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</si>
  <si>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</si>
  <si>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</si>
  <si>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</si>
  <si>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</si>
  <si>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</si>
  <si>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</si>
  <si>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</si>
  <si>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</si>
  <si>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</si>
  <si>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</si>
  <si>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</si>
  <si>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</si>
  <si>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</si>
  <si>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</si>
  <si>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</si>
  <si>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</si>
  <si>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</si>
  <si>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</si>
  <si>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</si>
  <si>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</si>
  <si>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</si>
  <si>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</si>
  <si>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</si>
  <si>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</si>
  <si>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</si>
  <si>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</si>
  <si>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</si>
  <si>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</si>
  <si>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</si>
  <si>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</si>
  <si>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</si>
  <si>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</si>
  <si>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</si>
  <si>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</si>
  <si>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</si>
  <si>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</si>
  <si>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</si>
  <si>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</si>
  <si>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</si>
  <si>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</si>
  <si>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</si>
  <si>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</si>
  <si>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</si>
  <si>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</si>
  <si>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</si>
  <si>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</si>
  <si>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</si>
  <si>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</si>
  <si>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</si>
  <si>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</si>
  <si>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</si>
  <si>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</si>
  <si>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</si>
  <si>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</si>
  <si>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</si>
  <si>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</si>
  <si>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</si>
  <si>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</si>
  <si>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</si>
  <si>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</si>
  <si>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</si>
  <si>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</si>
  <si>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</si>
  <si>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</si>
  <si>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</si>
  <si>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</si>
  <si>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</si>
  <si>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</si>
  <si>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</si>
  <si>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</si>
  <si>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</si>
  <si>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</si>
  <si>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</si>
  <si>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</si>
  <si>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</si>
  <si>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</si>
  <si>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</si>
  <si>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</si>
  <si>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</si>
  <si>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</si>
  <si>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</si>
  <si>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</si>
  <si>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</si>
  <si>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</si>
  <si>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</si>
  <si>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</si>
  <si>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</si>
  <si>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</si>
  <si>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</si>
  <si>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</si>
  <si>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</si>
  <si>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</si>
  <si>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</si>
  <si>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</si>
  <si>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</si>
  <si>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</si>
  <si>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</si>
  <si>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</si>
  <si>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</si>
  <si>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</si>
  <si>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</si>
  <si>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</si>
  <si>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</si>
  <si>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</si>
  <si>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</si>
  <si>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</si>
  <si>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</si>
  <si>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</si>
  <si>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</si>
  <si>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</si>
  <si>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</si>
  <si>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</si>
  <si>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</si>
  <si>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</si>
  <si>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</si>
  <si>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</si>
  <si>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</si>
  <si>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</si>
  <si>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</si>
  <si>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</si>
  <si>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</si>
  <si>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</si>
  <si>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</si>
  <si>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</si>
  <si>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</si>
  <si>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</si>
  <si>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</si>
  <si>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</si>
  <si>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</si>
  <si>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</si>
  <si>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</si>
  <si>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</si>
  <si>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</si>
  <si>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</si>
  <si>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</si>
  <si>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</si>
  <si>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</si>
  <si>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</si>
  <si>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</si>
  <si>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</si>
  <si>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</si>
  <si>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</si>
  <si>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</si>
  <si>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</si>
  <si>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</si>
  <si>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</si>
  <si>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</si>
  <si>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</si>
  <si>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</si>
  <si>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</si>
  <si>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</si>
  <si>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</si>
  <si>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</si>
  <si>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</si>
  <si>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</si>
  <si>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</si>
  <si>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</si>
  <si>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</si>
  <si>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</si>
  <si>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</si>
  <si>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</si>
  <si>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</si>
  <si>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</si>
  <si>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</si>
  <si>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</si>
  <si>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</si>
  <si>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</si>
  <si>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</si>
  <si>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</si>
  <si>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</si>
  <si>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</si>
  <si>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</si>
  <si>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</si>
  <si>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</si>
  <si>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</si>
  <si>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</si>
  <si>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</si>
  <si>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</si>
  <si>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</si>
  <si>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</si>
  <si>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</si>
  <si>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</si>
  <si>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</si>
  <si>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</si>
  <si>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</si>
  <si>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</si>
  <si>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</si>
  <si>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</si>
  <si>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</si>
  <si>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</si>
  <si>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</si>
  <si>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</si>
  <si>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</si>
  <si>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</si>
  <si>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</si>
  <si>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</si>
  <si>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</si>
  <si>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</si>
  <si>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</si>
  <si>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</si>
  <si>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</si>
  <si>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</si>
  <si>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</si>
  <si>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</si>
  <si>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</si>
  <si>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</si>
  <si>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</si>
  <si>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</si>
  <si>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</si>
  <si>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</si>
  <si>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</si>
  <si>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</si>
  <si>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</si>
  <si>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</si>
  <si>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</si>
  <si>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</si>
  <si>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</si>
  <si>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</si>
  <si>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</si>
  <si>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</si>
  <si>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</si>
  <si>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</si>
  <si>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</si>
  <si>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</si>
  <si>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</si>
  <si>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</si>
  <si>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</si>
  <si>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</si>
  <si>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</si>
  <si>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</si>
  <si>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</si>
  <si>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</si>
  <si>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</si>
  <si>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</si>
  <si>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</si>
  <si>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</si>
  <si>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</si>
  <si>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</si>
  <si>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</si>
  <si>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</si>
  <si>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</si>
  <si>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</si>
  <si>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</si>
  <si>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</si>
  <si>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</si>
  <si>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</si>
  <si>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</si>
  <si>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</si>
  <si>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</si>
  <si>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</si>
  <si>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</si>
  <si>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</si>
  <si>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</si>
  <si>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</si>
  <si>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</si>
  <si>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</si>
  <si>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</si>
  <si>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</si>
  <si>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</si>
  <si>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</si>
  <si>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</si>
  <si>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</si>
  <si>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</si>
  <si>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</si>
  <si>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</si>
  <si>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</si>
  <si>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</si>
  <si>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</si>
  <si>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</si>
  <si>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</si>
  <si>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</si>
  <si>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</si>
  <si>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</si>
  <si>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</si>
  <si>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</si>
  <si>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</si>
  <si>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</si>
  <si>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</si>
  <si>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</si>
  <si>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</si>
  <si>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</si>
  <si>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</si>
  <si>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</si>
  <si>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</si>
  <si>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</si>
  <si>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</si>
  <si>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</si>
  <si>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</si>
  <si>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</si>
  <si>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</si>
  <si>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</si>
  <si>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</si>
  <si>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</si>
  <si>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</si>
  <si>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</si>
  <si>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</si>
  <si>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</si>
  <si>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</si>
  <si>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</si>
  <si>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</si>
  <si>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</si>
  <si>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</si>
  <si>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</si>
  <si>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</si>
  <si>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</si>
  <si>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</si>
  <si>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</si>
  <si>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</si>
  <si>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</si>
  <si>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</si>
  <si>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</si>
  <si>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</si>
  <si>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</si>
  <si>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</si>
  <si>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</si>
  <si>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</si>
  <si>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</si>
  <si>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</si>
  <si>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</si>
  <si>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</si>
  <si>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</si>
  <si>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</si>
  <si>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</si>
  <si>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</si>
  <si>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</si>
  <si>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</si>
  <si>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</si>
  <si>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</si>
  <si>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</si>
  <si>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</si>
  <si>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</si>
  <si>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</si>
  <si>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</si>
  <si>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</si>
  <si>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</si>
  <si>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</si>
  <si>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</si>
  <si>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</si>
  <si>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</si>
  <si>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</si>
  <si>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</si>
  <si>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</si>
  <si>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</si>
  <si>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</si>
  <si>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</si>
  <si>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</si>
  <si>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</si>
  <si>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</si>
  <si>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</si>
  <si>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</si>
  <si>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</si>
  <si>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</si>
  <si>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</si>
  <si>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</si>
  <si>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</si>
  <si>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</si>
  <si>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</si>
  <si>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</si>
  <si>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</si>
  <si>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</si>
  <si>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</si>
  <si>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</si>
  <si>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</si>
  <si>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</si>
  <si>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</si>
  <si>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</si>
  <si>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</si>
  <si>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</si>
  <si>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</si>
  <si>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</si>
  <si>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</si>
  <si>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</si>
  <si>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</si>
  <si>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</si>
  <si>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</si>
  <si>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</si>
  <si>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</si>
  <si>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</si>
  <si>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</si>
  <si>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</si>
  <si>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</si>
  <si>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</si>
  <si>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</si>
  <si>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</si>
  <si>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</si>
  <si>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</si>
  <si>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</si>
  <si>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</si>
  <si>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</si>
  <si>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</si>
  <si>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</si>
  <si>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</si>
  <si>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</si>
  <si>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</si>
  <si>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</si>
  <si>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</si>
  <si>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</si>
  <si>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</si>
  <si>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</si>
  <si>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</si>
  <si>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</si>
  <si>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</si>
  <si>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</si>
  <si>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</si>
  <si>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</si>
  <si>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</si>
  <si>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</si>
  <si>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</si>
  <si>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</si>
  <si>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</si>
  <si>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</si>
  <si>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</si>
  <si>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</si>
  <si>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</si>
  <si>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</si>
  <si>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</si>
  <si>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</si>
  <si>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</si>
  <si>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</si>
  <si>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</si>
  <si>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</si>
  <si>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</si>
  <si>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</si>
  <si>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</si>
  <si>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</si>
  <si>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</si>
  <si>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</si>
  <si>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</si>
  <si>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</si>
  <si>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</si>
  <si>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</si>
  <si>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</si>
  <si>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</si>
  <si>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</si>
  <si>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</si>
  <si>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</si>
  <si>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</si>
  <si>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</si>
  <si>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</si>
  <si>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</si>
  <si>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</si>
  <si>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</si>
  <si>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</si>
  <si>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</si>
  <si>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</si>
  <si>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</si>
  <si>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</si>
  <si>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</si>
  <si>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</si>
  <si>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</si>
  <si>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</si>
  <si>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</si>
  <si>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</si>
  <si>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</si>
  <si>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</si>
  <si>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</si>
  <si>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</si>
  <si>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</si>
  <si>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</si>
  <si>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</si>
  <si>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</si>
  <si>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</si>
  <si>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</si>
  <si>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</si>
  <si>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</si>
  <si>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</si>
  <si>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</si>
  <si>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</si>
  <si>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</si>
  <si>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</si>
  <si>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</si>
  <si>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</si>
  <si>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</si>
  <si>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</si>
  <si>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</si>
  <si>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</si>
  <si>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</si>
  <si>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</si>
  <si>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</si>
  <si>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</si>
  <si>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</si>
  <si>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</si>
  <si>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</si>
  <si>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</si>
  <si>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</si>
  <si>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</si>
  <si>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</si>
  <si>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</si>
  <si>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</si>
  <si>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</si>
  <si>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</si>
  <si>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</si>
  <si>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</si>
  <si>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</si>
  <si>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</si>
  <si>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</si>
  <si>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</si>
  <si>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</si>
  <si>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</si>
  <si>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</si>
  <si>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</si>
  <si>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</si>
  <si>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</si>
  <si>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</si>
  <si>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</si>
  <si>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</si>
  <si>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</si>
  <si>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</si>
  <si>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</si>
  <si>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</si>
  <si>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</si>
  <si>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</si>
  <si>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</si>
  <si>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</si>
  <si>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</si>
  <si>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</si>
  <si>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</si>
  <si>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</si>
  <si>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</si>
  <si>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</si>
  <si>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</si>
  <si>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</si>
  <si>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</si>
  <si>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</si>
  <si>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</si>
  <si>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</si>
  <si>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</si>
  <si>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</si>
  <si>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</si>
  <si>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</si>
  <si>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</si>
  <si>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</si>
  <si>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</si>
  <si>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</si>
  <si>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</si>
  <si>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</si>
  <si>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</si>
  <si>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</si>
  <si>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</si>
  <si>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</si>
  <si>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</si>
  <si>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</si>
  <si>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</si>
  <si>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</si>
  <si>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</si>
  <si>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</si>
  <si>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</si>
  <si>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</si>
  <si>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</si>
  <si>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</si>
  <si>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</si>
  <si>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</si>
  <si>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</si>
  <si>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</si>
  <si>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</si>
  <si>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</si>
  <si>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</si>
  <si>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</si>
  <si>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</si>
  <si>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</si>
  <si>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</si>
  <si>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</si>
  <si>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</si>
  <si>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</si>
  <si>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</si>
  <si>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</si>
  <si>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</si>
  <si>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</si>
  <si>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</si>
  <si>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</si>
  <si>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</si>
  <si>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</si>
  <si>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</si>
  <si>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</si>
  <si>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</si>
  <si>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</si>
  <si>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</si>
  <si>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</si>
  <si>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</si>
  <si>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</si>
  <si>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</si>
  <si>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</si>
  <si>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</si>
  <si>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</si>
  <si>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</si>
  <si>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</si>
  <si>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</si>
  <si>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</si>
  <si>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</si>
  <si>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</si>
  <si>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</si>
  <si>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</si>
  <si>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</si>
  <si>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</si>
  <si>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</si>
  <si>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</si>
  <si>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</si>
  <si>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</si>
  <si>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</si>
  <si>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</si>
  <si>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</si>
  <si>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</si>
  <si>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</si>
  <si>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</si>
  <si>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</si>
  <si>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</si>
  <si>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</si>
  <si>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</si>
  <si>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</si>
  <si>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</si>
  <si>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</si>
  <si>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</si>
  <si>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</si>
  <si>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</si>
  <si>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</si>
  <si>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</si>
  <si>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</si>
  <si>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</si>
  <si>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</si>
  <si>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</si>
  <si>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</si>
  <si>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</si>
  <si>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</si>
  <si>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</si>
  <si>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</si>
  <si>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</si>
  <si>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</si>
  <si>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</si>
  <si>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</si>
  <si>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</si>
  <si>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</si>
  <si>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</si>
  <si>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</si>
  <si>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</si>
  <si>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</si>
  <si>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</si>
  <si>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</si>
  <si>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</si>
  <si>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</si>
  <si>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</si>
  <si>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</si>
  <si>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</si>
  <si>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</si>
  <si>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</si>
  <si>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</si>
  <si>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</si>
  <si>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</si>
  <si>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</si>
  <si>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</si>
  <si>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</si>
  <si>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</si>
  <si>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</si>
  <si>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</si>
  <si>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</si>
  <si>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</si>
  <si>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</si>
  <si>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</si>
  <si>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</si>
  <si>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</si>
  <si>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</si>
  <si>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</si>
  <si>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</si>
  <si>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</si>
  <si>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</si>
  <si>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</si>
  <si>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</si>
  <si>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</si>
  <si>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</si>
  <si>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</si>
  <si>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</si>
  <si>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</si>
  <si>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</si>
  <si>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</si>
  <si>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</si>
  <si>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</si>
  <si>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</si>
  <si>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</si>
  <si>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</si>
  <si>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</si>
  <si>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</si>
  <si>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</si>
  <si>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</si>
  <si>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</si>
  <si>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</si>
  <si>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</si>
  <si>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</si>
  <si>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</si>
  <si>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</si>
  <si>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</si>
  <si>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</si>
  <si>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</si>
  <si>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</si>
  <si>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</si>
  <si>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</si>
  <si>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</si>
  <si>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</si>
  <si>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</si>
  <si>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</si>
  <si>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</si>
  <si>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</si>
  <si>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</si>
  <si>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</si>
  <si>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</si>
  <si>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</si>
  <si>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</si>
  <si>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</si>
  <si>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</si>
  <si>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</si>
  <si>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</si>
  <si>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</si>
  <si>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</si>
  <si>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</si>
  <si>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</si>
  <si>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</si>
  <si>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</si>
  <si>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</si>
  <si>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</si>
  <si>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</si>
  <si>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</si>
  <si>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</si>
  <si>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</si>
  <si>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</si>
  <si>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</si>
  <si>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</si>
  <si>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</si>
  <si>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</si>
  <si>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</si>
  <si>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</si>
  <si>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</si>
  <si>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</si>
  <si>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</si>
  <si>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</si>
  <si>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</si>
  <si>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</si>
  <si>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</si>
  <si>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</si>
  <si>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</si>
  <si>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</si>
  <si>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</si>
  <si>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</si>
  <si>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</si>
  <si>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</si>
  <si>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</si>
  <si>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</si>
  <si>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</si>
  <si>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</si>
  <si>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</si>
  <si>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</si>
  <si>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</si>
  <si>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</si>
  <si>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</si>
  <si>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</si>
  <si>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</si>
  <si>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</si>
  <si>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</si>
  <si>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</si>
  <si>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</si>
  <si>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</si>
  <si>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</si>
  <si>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</si>
  <si>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</si>
  <si>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</si>
  <si>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</si>
  <si>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</si>
  <si>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</si>
  <si>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</si>
  <si>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</si>
  <si>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</si>
  <si>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</si>
  <si>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</si>
  <si>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</si>
  <si>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</si>
  <si>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</si>
  <si>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</si>
  <si>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</si>
  <si>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</si>
  <si>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</si>
  <si>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</si>
  <si>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</si>
  <si>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</si>
  <si>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</si>
  <si>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</si>
  <si>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</si>
  <si>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</si>
  <si>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</si>
  <si>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</si>
  <si>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</si>
  <si>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</si>
  <si>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</si>
  <si>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</si>
  <si>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</si>
  <si>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</si>
  <si>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</si>
  <si>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</si>
  <si>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</si>
  <si>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</si>
  <si>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</si>
  <si>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</si>
  <si>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</si>
  <si>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</si>
  <si>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</si>
  <si>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</si>
  <si>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</si>
  <si>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</si>
  <si>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</si>
  <si>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</si>
  <si>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</si>
  <si>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</si>
  <si>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</si>
  <si>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</si>
  <si>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</si>
  <si>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</si>
  <si>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</si>
  <si>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</si>
  <si>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</si>
  <si>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</si>
  <si>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</si>
  <si>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</si>
  <si>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</si>
  <si>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</si>
  <si>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</si>
  <si>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</si>
  <si>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</si>
  <si>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</si>
  <si>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</si>
  <si>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</si>
  <si>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</si>
  <si>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</si>
  <si>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</si>
  <si>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</si>
  <si>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</si>
  <si>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</si>
  <si>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</si>
  <si>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</si>
  <si>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</si>
  <si>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</si>
  <si>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</si>
  <si>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</si>
  <si>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</si>
  <si>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</si>
  <si>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</si>
  <si>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</si>
  <si>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</si>
  <si>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</si>
  <si>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</si>
  <si>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</si>
  <si>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</si>
  <si>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</si>
  <si>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</si>
  <si>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</si>
  <si>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</si>
  <si>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</si>
  <si>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</si>
  <si>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</si>
  <si>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</si>
  <si>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</si>
  <si>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</si>
  <si>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</si>
  <si>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</si>
  <si>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</si>
  <si>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</si>
  <si>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</si>
  <si>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</si>
  <si>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</si>
  <si>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</si>
  <si>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</si>
  <si>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</si>
  <si>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</si>
  <si>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</si>
  <si>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</si>
  <si>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</si>
  <si>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</si>
  <si>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</si>
  <si>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</si>
  <si>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</si>
  <si>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</si>
  <si>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</si>
  <si>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</si>
  <si>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</si>
  <si>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</si>
  <si>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</si>
  <si>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</si>
  <si>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</si>
  <si>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</si>
  <si>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</si>
  <si>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</si>
  <si>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</si>
  <si>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</si>
  <si>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</si>
  <si>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</si>
  <si>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</si>
  <si>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</si>
  <si>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</si>
  <si>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</si>
  <si>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</si>
  <si>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</si>
  <si>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</si>
  <si>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</si>
  <si>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</si>
  <si>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</si>
  <si>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</si>
  <si>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</si>
  <si>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</si>
  <si>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</si>
  <si>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</si>
  <si>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</si>
  <si>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</si>
  <si>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</si>
  <si>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</si>
  <si>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</si>
  <si>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</si>
  <si>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</si>
  <si>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</si>
  <si>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</si>
  <si>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</si>
  <si>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</si>
  <si>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</si>
  <si>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</si>
  <si>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</si>
  <si>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</si>
  <si>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</si>
  <si>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</si>
  <si>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</si>
  <si>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</si>
  <si>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</si>
  <si>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</si>
  <si>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</si>
  <si>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</si>
  <si>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</si>
  <si>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</si>
  <si>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</si>
  <si>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</si>
  <si>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</si>
  <si>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</si>
  <si>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</si>
  <si>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</si>
  <si>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</si>
  <si>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</si>
  <si>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</si>
  <si>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</si>
  <si>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</si>
  <si>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</si>
  <si>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</si>
  <si>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</si>
  <si>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</si>
  <si>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</si>
  <si>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</si>
  <si>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</si>
  <si>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</si>
  <si>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</si>
  <si>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</si>
  <si>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</si>
  <si>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</si>
  <si>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</si>
  <si>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</si>
  <si>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</si>
  <si>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</si>
  <si>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</si>
  <si>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</si>
  <si>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</si>
  <si>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</si>
  <si>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</si>
  <si>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</si>
  <si>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</si>
  <si>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</si>
  <si>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</si>
  <si>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</si>
  <si>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</si>
  <si>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</si>
  <si>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</si>
  <si>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</si>
  <si>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</si>
  <si>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</si>
  <si>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</si>
  <si>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</si>
  <si>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</si>
  <si>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</si>
  <si>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</si>
  <si>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</si>
  <si>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</si>
  <si>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</si>
  <si>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</si>
  <si>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</si>
  <si>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</si>
  <si>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</si>
  <si>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</si>
  <si>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</si>
  <si>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</si>
  <si>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</si>
  <si>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</si>
  <si>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</si>
  <si>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</si>
  <si>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</si>
  <si>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</si>
  <si>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</si>
  <si>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</si>
  <si>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</si>
  <si>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</si>
  <si>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</si>
  <si>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</si>
  <si>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</si>
  <si>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</si>
  <si>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</si>
  <si>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</si>
  <si>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</si>
  <si>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</si>
  <si>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</si>
  <si>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</si>
  <si>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</si>
  <si>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</si>
  <si>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</si>
  <si>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</si>
  <si>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</si>
  <si>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</si>
  <si>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</si>
  <si>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</si>
  <si>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</si>
  <si>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</si>
  <si>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</si>
  <si>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</si>
  <si>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</si>
  <si>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</si>
  <si>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</si>
  <si>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</si>
  <si>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</si>
  <si>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</si>
  <si>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</si>
  <si>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</si>
  <si>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</si>
  <si>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</si>
  <si>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</si>
  <si>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</si>
  <si>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</si>
  <si>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</si>
  <si>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</si>
  <si>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</si>
  <si>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</si>
  <si>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</si>
  <si>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</si>
  <si>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</si>
  <si>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</si>
  <si>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</si>
  <si>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</si>
  <si>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</si>
  <si>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</si>
  <si>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</si>
  <si>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</si>
  <si>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</si>
  <si>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</si>
  <si>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</si>
  <si>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</si>
  <si>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</si>
  <si>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</si>
  <si>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</si>
  <si>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</si>
  <si>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</si>
  <si>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</si>
  <si>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</si>
  <si>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</si>
  <si>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</si>
  <si>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</si>
  <si>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</si>
  <si>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</si>
  <si>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</si>
  <si>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</si>
  <si>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</si>
  <si>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</si>
  <si>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</si>
  <si>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</si>
  <si>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</si>
  <si>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</si>
  <si>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</si>
  <si>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</si>
  <si>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</si>
  <si>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</si>
  <si>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</si>
  <si>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</si>
  <si>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</si>
  <si>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</si>
  <si>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</si>
  <si>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</si>
  <si>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</si>
  <si>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</si>
  <si>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</si>
  <si>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</si>
  <si>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</si>
  <si>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</si>
  <si>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</si>
  <si>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</si>
  <si>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</si>
  <si>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</si>
  <si>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</si>
  <si>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</si>
  <si>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</si>
  <si>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</si>
  <si>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</si>
  <si>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</si>
  <si>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</si>
  <si>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</si>
  <si>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</si>
  <si>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</si>
  <si>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</si>
  <si>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</si>
  <si>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</si>
  <si>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</si>
  <si>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</si>
  <si>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</si>
  <si>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</si>
  <si>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</si>
  <si>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</si>
  <si>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</si>
  <si>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</si>
  <si>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</si>
  <si>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</si>
  <si>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</si>
  <si>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</si>
  <si>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</si>
  <si>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</si>
  <si>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</si>
  <si>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</si>
  <si>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</si>
  <si>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</si>
  <si>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</si>
  <si>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</si>
  <si>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</si>
  <si>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</si>
  <si>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</si>
  <si>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</si>
  <si>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</si>
  <si>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</si>
  <si>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</si>
  <si>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</si>
  <si>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</si>
  <si>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</si>
  <si>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</si>
  <si>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</si>
  <si>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</si>
  <si>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</si>
  <si>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</si>
  <si>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</si>
  <si>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</si>
  <si>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</si>
  <si>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</si>
  <si>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</si>
  <si>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</si>
  <si>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</si>
  <si>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</si>
  <si>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</si>
  <si>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</si>
  <si>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</si>
  <si>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</si>
  <si>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</si>
  <si>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</si>
  <si>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</si>
  <si>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</si>
  <si>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</si>
  <si>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</si>
  <si>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</si>
  <si>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</si>
  <si>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</si>
  <si>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</si>
  <si>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</si>
  <si>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</si>
  <si>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</si>
  <si>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</si>
  <si>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</si>
  <si>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</si>
  <si>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</si>
  <si>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</si>
  <si>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</si>
  <si>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</si>
  <si>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</si>
  <si>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</si>
  <si>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</si>
  <si>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</si>
  <si>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</si>
  <si>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</si>
  <si>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</si>
  <si>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</si>
  <si>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</si>
  <si>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</si>
  <si>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</si>
  <si>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</si>
  <si>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</si>
  <si>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</si>
  <si>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</si>
  <si>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</si>
  <si>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</si>
  <si>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</si>
  <si>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</si>
  <si>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</si>
  <si>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</si>
  <si>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</si>
  <si>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</si>
  <si>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</si>
  <si>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</si>
  <si>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</si>
  <si>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</si>
  <si>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</si>
  <si>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</si>
  <si>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</si>
  <si>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</si>
  <si>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</si>
  <si>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</si>
  <si>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</si>
  <si>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</si>
  <si>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</si>
  <si>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</si>
  <si>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</si>
  <si>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</si>
  <si>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</si>
  <si>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</si>
  <si>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</si>
  <si>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</si>
  <si>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</si>
  <si>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</si>
  <si>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</si>
  <si>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</si>
  <si>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</si>
  <si>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</si>
  <si>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</si>
  <si>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</si>
  <si>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</si>
  <si>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</si>
  <si>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</si>
  <si>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</si>
  <si>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</si>
  <si>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</si>
  <si>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</si>
  <si>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</si>
  <si>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</si>
  <si>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</si>
  <si>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</si>
  <si>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</si>
  <si>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</si>
  <si>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</si>
  <si>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</si>
  <si>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</si>
  <si>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</si>
  <si>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</si>
  <si>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</si>
  <si>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</si>
  <si>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</si>
  <si>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</si>
  <si>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</si>
  <si>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</si>
  <si>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</si>
  <si>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</si>
  <si>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</si>
  <si>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</si>
  <si>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</si>
  <si>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</si>
  <si>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</si>
  <si>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</si>
  <si>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</si>
  <si>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</si>
  <si>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</si>
  <si>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</si>
  <si>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</si>
  <si>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</si>
  <si>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</si>
  <si>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</si>
  <si>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</si>
  <si>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</si>
  <si>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</si>
  <si>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</si>
  <si>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</si>
  <si>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</si>
  <si>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</si>
  <si>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</si>
  <si>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</si>
  <si>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</si>
  <si>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</si>
  <si>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</si>
  <si>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</si>
  <si>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</si>
  <si>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</si>
  <si>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</si>
  <si>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</si>
  <si>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</si>
  <si>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</si>
  <si>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</si>
  <si>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</si>
  <si>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</si>
  <si>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</si>
  <si>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</si>
  <si>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</si>
  <si>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</si>
  <si>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</si>
  <si>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</si>
  <si>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</si>
  <si>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</si>
  <si>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</si>
  <si>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</si>
  <si>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</si>
  <si>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</si>
  <si>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</si>
  <si>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</si>
  <si>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</si>
  <si>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</si>
  <si>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</si>
  <si>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</si>
  <si>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</si>
  <si>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</si>
  <si>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</si>
  <si>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</si>
  <si>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</si>
  <si>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</si>
  <si>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</si>
  <si>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</si>
  <si>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</si>
  <si>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</si>
  <si>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</si>
  <si>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</si>
  <si>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</si>
  <si>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</si>
  <si>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</si>
  <si>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</si>
  <si>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</si>
  <si>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</si>
  <si>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</si>
  <si>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</si>
  <si>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</si>
  <si>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</si>
  <si>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</si>
  <si>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</si>
  <si>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</si>
  <si>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</si>
  <si>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</si>
  <si>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</si>
  <si>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</si>
  <si>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</si>
  <si>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</si>
  <si>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</si>
  <si>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</si>
  <si>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</si>
  <si>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</si>
  <si>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</si>
  <si>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</si>
  <si>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</si>
  <si>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</si>
  <si>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</si>
  <si>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</si>
  <si>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</si>
  <si>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</si>
  <si>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</si>
  <si>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</si>
  <si>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</si>
  <si>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</si>
  <si>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</si>
  <si>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</si>
  <si>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</si>
  <si>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</si>
  <si>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</si>
  <si>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</si>
  <si>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</si>
  <si>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</si>
  <si>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</si>
  <si>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</si>
  <si>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</si>
  <si>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</si>
  <si>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</si>
  <si>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</si>
  <si>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</si>
  <si>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</si>
  <si>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</si>
  <si>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</si>
  <si>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</si>
  <si>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</si>
  <si>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</si>
  <si>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</si>
  <si>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</si>
  <si>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</si>
  <si>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</si>
  <si>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</si>
  <si>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</si>
  <si>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</si>
  <si>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</si>
  <si>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</si>
  <si>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</si>
  <si>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</si>
  <si>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</si>
  <si>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</si>
  <si>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</si>
  <si>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</si>
  <si>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</si>
  <si>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</si>
  <si>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</si>
  <si>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</si>
  <si>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</si>
  <si>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</si>
  <si>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</si>
  <si>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</si>
  <si>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</si>
  <si>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</si>
  <si>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</si>
  <si>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</si>
  <si>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</si>
  <si>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</si>
  <si>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</si>
  <si>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</si>
  <si>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</si>
  <si>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</si>
  <si>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</si>
  <si>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</si>
  <si>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</si>
  <si>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</si>
  <si>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</si>
  <si>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</si>
  <si>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</si>
  <si>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</si>
  <si>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</si>
  <si>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</si>
  <si>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</si>
  <si>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</si>
  <si>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</si>
  <si>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</si>
  <si>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</si>
  <si>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</si>
  <si>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</si>
  <si>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</si>
  <si>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</si>
  <si>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</si>
  <si>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</si>
  <si>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</si>
  <si>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</si>
  <si>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</si>
  <si>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</si>
  <si>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</si>
  <si>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</si>
  <si>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</si>
  <si>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</si>
  <si>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</si>
  <si>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</si>
  <si>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</si>
  <si>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</si>
  <si>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</si>
  <si>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</si>
  <si>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</si>
  <si>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</si>
  <si>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</si>
  <si>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</si>
  <si>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</si>
  <si>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</si>
  <si>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</si>
  <si>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</si>
  <si>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</si>
  <si>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</si>
  <si>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</si>
  <si>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</si>
  <si>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</si>
  <si>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</si>
  <si>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</si>
  <si>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</si>
  <si>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</si>
  <si>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</si>
  <si>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</si>
  <si>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</si>
  <si>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</si>
  <si>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</si>
  <si>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</si>
  <si>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</si>
  <si>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</si>
  <si>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</si>
  <si>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</si>
  <si>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</si>
  <si>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</si>
  <si>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</si>
  <si>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</si>
  <si>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</si>
  <si>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</si>
  <si>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</si>
  <si>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</si>
  <si>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</si>
  <si>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</si>
  <si>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</si>
  <si>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</si>
  <si>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</si>
  <si>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</si>
  <si>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</si>
  <si>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</si>
  <si>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</si>
  <si>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</si>
  <si>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</si>
  <si>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</si>
  <si>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</si>
  <si>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</si>
  <si>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</si>
  <si>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</si>
  <si>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</si>
  <si>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</si>
  <si>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</si>
  <si>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</si>
  <si>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</si>
  <si>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</si>
  <si>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</si>
  <si>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</si>
  <si>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</si>
  <si>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</si>
  <si>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</si>
  <si>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</si>
  <si>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</si>
  <si>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</si>
  <si>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</si>
  <si>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</si>
  <si>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</si>
  <si>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</si>
  <si>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</si>
  <si>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</si>
  <si>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</si>
  <si>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</si>
  <si>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</si>
  <si>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</si>
  <si>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</si>
  <si>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</si>
  <si>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</si>
  <si>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</si>
  <si>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</si>
  <si>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</si>
  <si>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</si>
  <si>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</si>
  <si>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</si>
  <si>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</si>
  <si>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</si>
  <si>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</si>
  <si>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</si>
  <si>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</si>
  <si>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</si>
  <si>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</si>
  <si>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</si>
  <si>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</si>
  <si>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</si>
  <si>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</si>
  <si>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</si>
  <si>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</si>
  <si>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</si>
  <si>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</si>
  <si>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</si>
  <si>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</si>
  <si>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</si>
  <si>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</si>
  <si>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</si>
  <si>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</si>
  <si>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</si>
  <si>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</si>
  <si>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</si>
  <si>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</si>
  <si>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</si>
  <si>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</si>
  <si>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</si>
  <si>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</si>
  <si>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</si>
  <si>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</si>
  <si>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</si>
  <si>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</si>
  <si>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</si>
  <si>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</si>
  <si>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</si>
  <si>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</si>
  <si>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</si>
  <si>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</si>
  <si>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</si>
  <si>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</si>
  <si>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</si>
  <si>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</si>
  <si>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</si>
  <si>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</si>
  <si>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</si>
  <si>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</si>
  <si>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</si>
  <si>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</si>
  <si>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</si>
  <si>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</si>
  <si>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</si>
  <si>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</si>
  <si>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</si>
  <si>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</si>
  <si>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</si>
  <si>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</si>
  <si>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</si>
  <si>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</si>
  <si>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</si>
  <si>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</si>
  <si>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</si>
  <si>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</si>
  <si>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</si>
  <si>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</si>
  <si>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</si>
  <si>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</si>
  <si>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</si>
  <si>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</si>
  <si>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</si>
  <si>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</si>
  <si>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</si>
  <si>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</si>
  <si>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</si>
  <si>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</si>
  <si>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</si>
  <si>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</si>
  <si>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</si>
  <si>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</si>
  <si>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</si>
  <si>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</si>
  <si>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</si>
  <si>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</si>
  <si>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</si>
  <si>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</si>
  <si>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</si>
  <si>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</si>
  <si>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</si>
  <si>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</si>
  <si>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</si>
  <si>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</si>
  <si>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</si>
  <si>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</si>
  <si>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</si>
  <si>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</si>
  <si>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</si>
  <si>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</si>
  <si>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</si>
  <si>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</si>
  <si>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</si>
  <si>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</si>
  <si>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</si>
  <si>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</si>
  <si>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</si>
  <si>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</si>
  <si>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</si>
  <si>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</si>
  <si>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</si>
  <si>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</si>
  <si>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</si>
  <si>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</si>
  <si>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</si>
  <si>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</si>
  <si>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</si>
  <si>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</si>
  <si>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</si>
  <si>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</si>
  <si>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</si>
  <si>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</si>
  <si>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</si>
  <si>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</si>
  <si>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</si>
  <si>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</si>
  <si>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</si>
  <si>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</si>
  <si>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</si>
  <si>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</si>
  <si>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</si>
  <si>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</si>
  <si>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</si>
  <si>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</si>
  <si>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</si>
  <si>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</si>
  <si>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</si>
  <si>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</si>
  <si>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</si>
  <si>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</si>
  <si>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</si>
  <si>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</si>
  <si>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</si>
  <si>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</si>
  <si>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</si>
  <si>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</si>
  <si>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</si>
  <si>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</si>
  <si>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</si>
  <si>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</si>
  <si>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</si>
  <si>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</si>
  <si>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</si>
  <si>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</si>
  <si>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</si>
  <si>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</si>
  <si>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</si>
  <si>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</si>
  <si>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</si>
  <si>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</si>
  <si>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</si>
  <si>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</si>
  <si>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</si>
  <si>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</si>
  <si>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</si>
  <si>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</si>
  <si>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</si>
  <si>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</si>
  <si>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</si>
  <si>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</si>
  <si>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</si>
  <si>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</si>
  <si>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</si>
  <si>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</si>
  <si>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</si>
  <si>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</si>
  <si>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</si>
  <si>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</si>
  <si>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</si>
  <si>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</si>
  <si>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</si>
  <si>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</si>
  <si>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</si>
  <si>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</si>
  <si>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</si>
  <si>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</si>
  <si>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</si>
  <si>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</si>
  <si>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</si>
  <si>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</si>
  <si>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</si>
  <si>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</si>
  <si>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</si>
  <si>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</si>
  <si>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</si>
  <si>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</si>
  <si>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</si>
  <si>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</si>
  <si>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</si>
  <si>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</si>
  <si>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</si>
  <si>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</si>
  <si>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</si>
  <si>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</si>
  <si>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</si>
  <si>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</si>
  <si>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</si>
  <si>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</si>
  <si>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</si>
  <si>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</si>
  <si>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</si>
  <si>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</si>
  <si>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</si>
  <si>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</si>
  <si>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</si>
  <si>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</si>
  <si>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</si>
  <si>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</si>
  <si>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</si>
  <si>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</si>
  <si>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</si>
  <si>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</si>
  <si>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</si>
  <si>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</si>
  <si>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</si>
  <si>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</si>
  <si>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</si>
  <si>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</si>
  <si>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</si>
  <si>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</si>
  <si>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</si>
  <si>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</si>
  <si>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</si>
  <si>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</si>
  <si>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</si>
  <si>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</si>
  <si>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</si>
  <si>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</si>
  <si>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</si>
  <si>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</si>
  <si>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</si>
  <si>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</si>
  <si>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</si>
  <si>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</si>
  <si>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</si>
  <si>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</si>
  <si>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</si>
  <si>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</si>
  <si>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</si>
  <si>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</si>
  <si>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</si>
  <si>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</si>
  <si>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</si>
  <si>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</si>
  <si>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</si>
  <si>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</si>
  <si>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</si>
  <si>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</si>
  <si>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</si>
  <si>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</si>
  <si>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</si>
  <si>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</si>
  <si>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</si>
  <si>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</si>
  <si>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</si>
  <si>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</si>
  <si>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</si>
  <si>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</si>
  <si>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</si>
  <si>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</si>
  <si>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</si>
  <si>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</si>
  <si>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</si>
  <si>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</si>
  <si>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</si>
  <si>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</si>
  <si>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</si>
  <si>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</si>
  <si>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</si>
  <si>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</si>
  <si>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</si>
  <si>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</si>
  <si>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</si>
  <si>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</si>
  <si>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</si>
  <si>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</si>
  <si>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</si>
  <si>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</si>
  <si>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</si>
  <si>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</si>
  <si>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</si>
  <si>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</si>
  <si>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</si>
  <si>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</si>
  <si>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</si>
  <si>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</si>
  <si>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</si>
  <si>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</si>
  <si>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</si>
  <si>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</si>
  <si>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</si>
  <si>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</si>
  <si>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</si>
  <si>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</si>
  <si>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</si>
  <si>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</si>
  <si>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</si>
  <si>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</si>
  <si>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</si>
  <si>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</si>
  <si>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</si>
  <si>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</si>
  <si>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</si>
  <si>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</si>
  <si>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</si>
  <si>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</si>
  <si>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</si>
  <si>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</si>
  <si>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</si>
  <si>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</si>
  <si>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</si>
  <si>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</si>
  <si>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</si>
  <si>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</si>
  <si>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</si>
  <si>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</si>
  <si>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</si>
  <si>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</si>
  <si>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</si>
  <si>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</si>
  <si>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</si>
  <si>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</si>
  <si>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</si>
  <si>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</si>
  <si>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</si>
  <si>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</si>
  <si>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</si>
  <si>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</si>
  <si>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</si>
  <si>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</si>
  <si>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</si>
  <si>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</si>
  <si>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</si>
  <si>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</si>
  <si>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</si>
  <si>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</si>
  <si>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</si>
  <si>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</si>
  <si>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</si>
  <si>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</si>
  <si>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</si>
  <si>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</si>
  <si>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</si>
  <si>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</si>
  <si>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</si>
  <si>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</si>
  <si>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</si>
  <si>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</si>
  <si>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</si>
  <si>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</si>
  <si>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</si>
  <si>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</si>
  <si>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</si>
  <si>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</si>
  <si>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</si>
  <si>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</si>
  <si>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</si>
  <si>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</si>
  <si>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</si>
  <si>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</si>
  <si>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</si>
  <si>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</si>
  <si>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</si>
  <si>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</si>
  <si>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</si>
  <si>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</si>
  <si>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</si>
  <si>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</si>
  <si>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</si>
  <si>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</si>
  <si>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</si>
  <si>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</si>
  <si>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</si>
  <si>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</si>
  <si>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</si>
  <si>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</si>
  <si>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</si>
  <si>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</si>
  <si>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</si>
  <si>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</si>
  <si>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</si>
  <si>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</si>
  <si>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</si>
  <si>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</si>
  <si>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</si>
  <si>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</si>
  <si>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</si>
  <si>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</si>
  <si>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</si>
  <si>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</si>
  <si>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</si>
  <si>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</si>
  <si>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</si>
  <si>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</si>
  <si>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</si>
  <si>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</si>
  <si>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</si>
  <si>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</si>
  <si>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</si>
  <si>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</si>
  <si>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</si>
  <si>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</si>
  <si>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</si>
  <si>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</si>
  <si>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</si>
  <si>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</si>
  <si>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</si>
  <si>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</si>
  <si>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</si>
  <si>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</si>
  <si>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</si>
  <si>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</si>
  <si>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</si>
  <si>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</si>
  <si>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</si>
  <si>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</si>
  <si>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</si>
  <si>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</si>
  <si>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</si>
  <si>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</si>
  <si>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</si>
  <si>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</si>
  <si>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</si>
  <si>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</si>
  <si>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</si>
  <si>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</si>
  <si>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</si>
  <si>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</si>
  <si>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</si>
  <si>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</si>
  <si>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</si>
  <si>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</si>
  <si>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</si>
  <si>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</si>
  <si>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</si>
  <si>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</si>
  <si>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</si>
  <si>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</si>
  <si>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</si>
  <si>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</si>
  <si>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</si>
  <si>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</si>
  <si>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</si>
  <si>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</si>
  <si>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</si>
  <si>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</si>
  <si>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</si>
  <si>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</si>
  <si>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</si>
  <si>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</si>
  <si>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</si>
  <si>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</si>
  <si>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</si>
  <si>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</si>
  <si>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</si>
  <si>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</si>
  <si>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</si>
  <si>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</si>
  <si>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</si>
  <si>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</si>
  <si>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</si>
  <si>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</si>
  <si>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</si>
  <si>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</si>
  <si>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</si>
  <si>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</si>
  <si>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</si>
  <si>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</si>
  <si>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</si>
  <si>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</si>
  <si>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</si>
  <si>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</si>
  <si>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</si>
  <si>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</si>
  <si>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</si>
  <si>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</si>
  <si>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</si>
  <si>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</si>
  <si>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</si>
  <si>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</si>
  <si>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</si>
  <si>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</si>
  <si>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</si>
  <si>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</si>
  <si>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</si>
  <si>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</si>
  <si>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</si>
  <si>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</si>
  <si>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</si>
  <si>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</si>
  <si>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</si>
  <si>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</si>
  <si>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</si>
  <si>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</si>
  <si>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</si>
  <si>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</si>
  <si>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</si>
  <si>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</si>
  <si>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</si>
  <si>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</si>
  <si>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</si>
  <si>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</si>
  <si>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</si>
  <si>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</si>
  <si>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</si>
  <si>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</si>
  <si>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</si>
  <si>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</si>
  <si>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</si>
  <si>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</si>
  <si>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</si>
  <si>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</si>
  <si>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</si>
  <si>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</si>
  <si>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</si>
  <si>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</si>
  <si>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</si>
  <si>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</si>
  <si>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</si>
  <si>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</si>
  <si>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</si>
  <si>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</si>
  <si>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</si>
  <si>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</si>
  <si>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</si>
  <si>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</si>
  <si>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</si>
  <si>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</si>
  <si>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</si>
  <si>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</si>
  <si>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</si>
  <si>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</si>
  <si>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</si>
  <si>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</si>
  <si>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</si>
  <si>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</si>
  <si>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</si>
  <si>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</si>
  <si>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</si>
  <si>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</si>
  <si>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</si>
  <si>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</si>
  <si>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</si>
  <si>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</si>
  <si>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</si>
  <si>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</si>
  <si>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</si>
  <si>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</si>
  <si>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</si>
  <si>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</si>
  <si>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</si>
  <si>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</si>
  <si>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</si>
  <si>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</si>
  <si>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</si>
  <si>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</si>
  <si>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</si>
  <si>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</si>
  <si>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</si>
  <si>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</si>
  <si>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</si>
  <si>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</si>
  <si>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</si>
  <si>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</si>
  <si>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</si>
  <si>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</si>
  <si>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</si>
  <si>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</si>
  <si>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</si>
  <si>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</si>
  <si>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</si>
  <si>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</si>
  <si>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</si>
  <si>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</si>
  <si>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</si>
  <si>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</si>
  <si>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</si>
  <si>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</si>
  <si>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</si>
  <si>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</si>
  <si>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</si>
  <si>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</si>
  <si>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</si>
  <si>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</si>
  <si>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</si>
  <si>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</si>
  <si>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</si>
  <si>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</si>
  <si>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</si>
  <si>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</si>
  <si>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</si>
  <si>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</si>
  <si>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</si>
  <si>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</si>
  <si>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</si>
  <si>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</si>
  <si>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</si>
  <si>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</si>
  <si>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</si>
  <si>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</si>
  <si>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</si>
  <si>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</si>
  <si>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</si>
  <si>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</si>
  <si>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</si>
  <si>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</si>
  <si>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</si>
  <si>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</si>
  <si>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</si>
  <si>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</si>
  <si>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</si>
  <si>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</si>
  <si>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</si>
  <si>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</si>
  <si>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</si>
  <si>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</si>
  <si>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</si>
  <si>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</si>
  <si>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</si>
  <si>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</si>
  <si>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</si>
  <si>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</si>
  <si>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</si>
  <si>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</si>
  <si>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</si>
  <si>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</si>
  <si>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</si>
  <si>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</si>
  <si>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</si>
  <si>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</si>
  <si>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</si>
  <si>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</si>
  <si>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</si>
  <si>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</si>
  <si>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</si>
  <si>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</si>
  <si>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</si>
  <si>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</si>
  <si>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</si>
  <si>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</si>
  <si>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</si>
  <si>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</si>
  <si>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</si>
  <si>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</si>
  <si>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</si>
  <si>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</si>
  <si>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</si>
  <si>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</si>
  <si>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</si>
  <si>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</si>
  <si>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</si>
  <si>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</si>
  <si>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</si>
  <si>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</si>
  <si>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</si>
  <si>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</si>
  <si>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</si>
  <si>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</si>
  <si>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</si>
  <si>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</si>
  <si>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</si>
  <si>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</si>
  <si>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</si>
  <si>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</si>
  <si>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</si>
  <si>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</si>
  <si>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</si>
  <si>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</si>
  <si>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</si>
  <si>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</si>
  <si>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</si>
  <si>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</si>
  <si>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</si>
  <si>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</si>
  <si>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</si>
  <si>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</si>
  <si>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</si>
  <si>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</si>
  <si>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</si>
  <si>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</si>
  <si>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</si>
  <si>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</si>
  <si>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</si>
  <si>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</si>
  <si>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</si>
  <si>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</si>
  <si>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</si>
  <si>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</si>
  <si>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</si>
  <si>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</si>
  <si>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</si>
  <si>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</si>
  <si>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</si>
  <si>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</si>
  <si>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</si>
  <si>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</si>
  <si>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</si>
  <si>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</si>
  <si>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</si>
  <si>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</si>
  <si>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</si>
  <si>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</si>
  <si>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</si>
  <si>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</si>
  <si>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</si>
  <si>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</si>
  <si>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</si>
  <si>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</si>
  <si>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</si>
  <si>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</si>
  <si>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</si>
  <si>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</si>
  <si>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</si>
  <si>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</si>
  <si>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</si>
  <si>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</si>
  <si>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</si>
  <si>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</si>
  <si>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</si>
  <si>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</si>
  <si>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</si>
  <si>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</si>
  <si>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</si>
  <si>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</si>
  <si>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</si>
  <si>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</si>
  <si>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</si>
  <si>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</si>
  <si>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</si>
  <si>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</si>
  <si>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</si>
  <si>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</si>
  <si>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</si>
  <si>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</si>
  <si>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</si>
  <si>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</si>
  <si>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</si>
  <si>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</si>
  <si>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</si>
  <si>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</si>
  <si>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</si>
  <si>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</si>
  <si>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</si>
  <si>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</si>
  <si>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</si>
  <si>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</si>
  <si>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</si>
  <si>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</si>
  <si>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</si>
  <si>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</si>
  <si>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</si>
  <si>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</si>
  <si>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</si>
  <si>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</si>
  <si>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</si>
  <si>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</si>
  <si>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</si>
  <si>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</si>
  <si>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</si>
  <si>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</si>
  <si>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</si>
  <si>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</si>
  <si>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</si>
  <si>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</si>
  <si>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</si>
  <si>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</si>
  <si>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</si>
  <si>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</si>
  <si>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</si>
  <si>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</si>
  <si>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</si>
  <si>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</si>
  <si>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</si>
  <si>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</si>
  <si>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</si>
  <si>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</si>
  <si>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</si>
  <si>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</si>
  <si>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</si>
  <si>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</si>
  <si>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</si>
  <si>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</si>
  <si>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</si>
  <si>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</si>
  <si>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</si>
  <si>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</si>
  <si>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</si>
  <si>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</si>
  <si>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</si>
  <si>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</si>
  <si>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</si>
  <si>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</si>
  <si>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</si>
  <si>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</si>
  <si>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</si>
  <si>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</si>
  <si>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</si>
  <si>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</si>
  <si>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</si>
  <si>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</si>
  <si>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</si>
  <si>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</si>
  <si>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</si>
  <si>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</si>
  <si>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</si>
  <si>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</si>
  <si>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</si>
  <si>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</si>
  <si>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</si>
  <si>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</si>
  <si>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</si>
  <si>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</si>
  <si>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</si>
  <si>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</si>
  <si>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</si>
  <si>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</si>
  <si>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</si>
  <si>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</si>
  <si>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</si>
  <si>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</si>
  <si>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</si>
  <si>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</si>
  <si>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</si>
  <si>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</si>
  <si>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</si>
  <si>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</si>
  <si>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</si>
  <si>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</si>
  <si>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</si>
  <si>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</si>
  <si>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</si>
  <si>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</si>
  <si>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</si>
  <si>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</si>
  <si>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</si>
  <si>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</si>
  <si>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</si>
  <si>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</si>
  <si>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</si>
  <si>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</si>
  <si>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</si>
  <si>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</si>
  <si>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</si>
  <si>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</si>
  <si>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</si>
  <si>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</si>
  <si>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</si>
  <si>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</si>
  <si>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</si>
  <si>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</si>
  <si>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</si>
  <si>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</si>
  <si>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</si>
  <si>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</si>
  <si>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</si>
  <si>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</si>
  <si>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</si>
  <si>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</si>
  <si>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</si>
  <si>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</si>
  <si>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</si>
  <si>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</si>
  <si>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</si>
  <si>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</si>
  <si>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</si>
  <si>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</si>
  <si>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</si>
  <si>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</si>
  <si>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</si>
  <si>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</si>
  <si>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</si>
  <si>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</si>
  <si>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</si>
  <si>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</si>
  <si>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</si>
  <si>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</si>
  <si>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</si>
  <si>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</si>
  <si>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</si>
  <si>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</si>
  <si>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</si>
  <si>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</si>
  <si>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</si>
  <si>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</si>
  <si>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</si>
  <si>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</si>
  <si>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</si>
  <si>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</si>
  <si>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</si>
  <si>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</si>
  <si>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</si>
  <si>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</si>
  <si>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</si>
  <si>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</si>
  <si>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</si>
  <si>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</si>
  <si>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</si>
  <si>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</si>
  <si>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</si>
  <si>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</si>
  <si>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</si>
  <si>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</si>
  <si>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</si>
  <si>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</si>
  <si>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</si>
  <si>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</si>
  <si>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</si>
  <si>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</si>
  <si>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</si>
  <si>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</si>
  <si>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</si>
  <si>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</si>
  <si>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</si>
  <si>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</si>
  <si>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</si>
  <si>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</si>
  <si>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</si>
  <si>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</si>
  <si>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</si>
  <si>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</si>
  <si>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</si>
  <si>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</si>
  <si>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</si>
  <si>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</si>
  <si>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</si>
  <si>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</si>
  <si>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</si>
  <si>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</si>
  <si>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</si>
  <si>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</si>
  <si>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</si>
  <si>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</si>
  <si>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</si>
  <si>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</si>
  <si>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</si>
  <si>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</si>
  <si>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</si>
  <si>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</si>
  <si>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</si>
  <si>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</si>
  <si>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</si>
  <si>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</si>
  <si>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</si>
  <si>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</si>
  <si>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</si>
  <si>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</si>
  <si>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</si>
  <si>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</si>
  <si>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</si>
  <si>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</si>
  <si>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</si>
  <si>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</si>
  <si>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</si>
  <si>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</si>
  <si>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</si>
  <si>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</si>
  <si>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</si>
  <si>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</si>
  <si>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</si>
  <si>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</si>
  <si>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</si>
  <si>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</si>
  <si>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</si>
  <si>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</si>
  <si>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</si>
  <si>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</si>
  <si>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</si>
  <si>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</si>
  <si>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</si>
  <si>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</si>
  <si>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</si>
  <si>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</si>
  <si>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</si>
  <si>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</si>
  <si>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</si>
  <si>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</si>
  <si>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</si>
  <si>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</si>
  <si>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</si>
  <si>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</si>
  <si>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</si>
  <si>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</si>
  <si>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</si>
  <si>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</si>
  <si>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</si>
  <si>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</si>
  <si>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</si>
  <si>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</si>
  <si>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</si>
  <si>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</si>
  <si>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</si>
  <si>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</si>
  <si>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</si>
  <si>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</si>
  <si>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</si>
  <si>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</si>
  <si>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</si>
  <si>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</si>
  <si>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</si>
  <si>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</si>
  <si>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</si>
  <si>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</si>
  <si>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</si>
  <si>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</si>
  <si>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</si>
  <si>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</si>
  <si>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</si>
  <si>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</si>
  <si>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</si>
  <si>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</si>
  <si>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</si>
  <si>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</si>
  <si>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</si>
  <si>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</si>
  <si>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</si>
  <si>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</si>
  <si>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</si>
  <si>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</si>
  <si>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</si>
  <si>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</si>
  <si>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</si>
  <si>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</si>
  <si>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</si>
  <si>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</si>
  <si>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</si>
  <si>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</si>
  <si>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</si>
  <si>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</si>
  <si>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</si>
  <si>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</si>
  <si>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</si>
  <si>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</si>
  <si>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</si>
  <si>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</si>
  <si>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</si>
  <si>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</si>
  <si>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</si>
  <si>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</si>
  <si>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</si>
  <si>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</si>
  <si>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</si>
  <si>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</si>
  <si>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</si>
  <si>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</si>
  <si>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</si>
  <si>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</si>
  <si>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</si>
  <si>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</si>
  <si>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</si>
  <si>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</si>
  <si>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</si>
  <si>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</si>
  <si>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</si>
  <si>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</si>
  <si>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</si>
  <si>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</si>
  <si>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</si>
  <si>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</si>
  <si>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</si>
  <si>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</si>
  <si>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</si>
  <si>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</si>
  <si>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</si>
  <si>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</si>
  <si>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</si>
  <si>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</si>
  <si>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</si>
  <si>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</si>
  <si>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</si>
  <si>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</si>
  <si>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</si>
  <si>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</si>
  <si>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</si>
  <si>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</si>
  <si>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</si>
  <si>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</si>
  <si>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</si>
  <si>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</si>
  <si>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</si>
  <si>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</si>
  <si>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</si>
  <si>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</si>
  <si>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</si>
  <si>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</si>
  <si>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</si>
  <si>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</si>
  <si>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</si>
  <si>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</si>
  <si>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</si>
  <si>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</si>
  <si>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</si>
  <si>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</si>
  <si>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</si>
  <si>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</si>
  <si>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</si>
  <si>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</si>
  <si>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</si>
  <si>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</si>
  <si>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</si>
  <si>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</si>
  <si>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</si>
  <si>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</si>
  <si>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</si>
  <si>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</si>
  <si>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</si>
  <si>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</si>
  <si>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</si>
  <si>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</si>
  <si>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</si>
  <si>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</si>
  <si>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</si>
  <si>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</si>
  <si>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</si>
  <si>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</si>
  <si>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</si>
  <si>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</si>
  <si>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</si>
  <si>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</si>
  <si>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</si>
  <si>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</si>
  <si>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</si>
  <si>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</si>
  <si>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</si>
  <si>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</si>
  <si>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</si>
  <si>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</si>
  <si>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</si>
  <si>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</si>
  <si>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</si>
  <si>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</si>
  <si>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</si>
  <si>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</si>
  <si>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</si>
  <si>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</si>
  <si>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</si>
  <si>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</si>
  <si>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</si>
  <si>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</si>
  <si>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</si>
  <si>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</si>
  <si>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</si>
  <si>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</si>
  <si>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</si>
  <si>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</si>
  <si>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</si>
  <si>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</si>
  <si>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</si>
  <si>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</si>
  <si>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</si>
  <si>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</si>
  <si>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</si>
  <si>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</si>
  <si>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</si>
  <si>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</si>
  <si>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</si>
  <si>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</si>
  <si>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</si>
  <si>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</si>
  <si>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</si>
  <si>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</si>
  <si>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</si>
  <si>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</si>
  <si>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</si>
  <si>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</si>
  <si>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</si>
  <si>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</si>
  <si>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</si>
  <si>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</si>
  <si>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</si>
  <si>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</si>
  <si>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</si>
  <si>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</si>
  <si>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</si>
  <si>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</si>
  <si>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</si>
  <si>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</si>
  <si>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</si>
  <si>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</si>
  <si>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</si>
  <si>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</si>
  <si>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</si>
  <si>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</si>
  <si>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</si>
  <si>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</si>
  <si>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</si>
  <si>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</si>
  <si>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</si>
  <si>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</si>
  <si>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</si>
  <si>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</si>
  <si>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</si>
  <si>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</si>
  <si>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</si>
  <si>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</si>
  <si>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</si>
  <si>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</si>
  <si>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</si>
  <si>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</si>
  <si>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</si>
  <si>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</si>
  <si>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</si>
  <si>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</si>
  <si>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</si>
  <si>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</si>
  <si>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</si>
  <si>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</si>
  <si>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</si>
  <si>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</si>
  <si>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</si>
  <si>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</si>
  <si>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</si>
  <si>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</si>
  <si>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</si>
  <si>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</si>
  <si>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</si>
  <si>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</si>
  <si>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</si>
  <si>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</si>
  <si>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</si>
  <si>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</si>
  <si>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</si>
  <si>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</si>
  <si>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</si>
  <si>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</si>
  <si>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</si>
  <si>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</si>
  <si>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</si>
  <si>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</si>
  <si>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</si>
  <si>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</si>
  <si>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</si>
  <si>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</si>
  <si>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</si>
  <si>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</si>
  <si>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</si>
  <si>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</si>
  <si>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</si>
  <si>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</si>
  <si>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</si>
  <si>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</si>
  <si>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</si>
  <si>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</si>
  <si>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</si>
  <si>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</si>
  <si>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</si>
  <si>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</si>
  <si>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</si>
  <si>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</si>
  <si>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</si>
  <si>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</si>
  <si>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</si>
  <si>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</si>
  <si>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</si>
  <si>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</si>
  <si>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</si>
  <si>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</si>
  <si>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</si>
  <si>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</si>
  <si>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</si>
  <si>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</si>
  <si>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</si>
  <si>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</si>
  <si>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</si>
  <si>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</si>
  <si>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</si>
  <si>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</si>
  <si>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</si>
  <si>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</si>
  <si>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</si>
  <si>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</si>
  <si>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</si>
  <si>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</si>
  <si>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</si>
  <si>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</si>
  <si>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</si>
  <si>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</si>
  <si>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</si>
  <si>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</si>
  <si>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</si>
  <si>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</si>
  <si>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</si>
  <si>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</si>
  <si>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</si>
  <si>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</si>
  <si>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</si>
  <si>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</si>
  <si>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</si>
  <si>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</si>
  <si>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</si>
  <si>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</si>
  <si>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</si>
  <si>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</si>
  <si>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</si>
  <si>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</si>
  <si>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</si>
  <si>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</si>
  <si>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</si>
  <si>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</si>
  <si>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</si>
  <si>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</si>
  <si>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</si>
  <si>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</si>
  <si>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</si>
  <si>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</si>
  <si>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</si>
  <si>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</si>
  <si>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</si>
  <si>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</si>
  <si>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</si>
  <si>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</si>
  <si>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</si>
  <si>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</si>
  <si>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</si>
  <si>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</si>
  <si>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</si>
  <si>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</si>
  <si>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</si>
  <si>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</si>
  <si>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</si>
  <si>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</si>
  <si>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</si>
  <si>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</si>
  <si>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</si>
  <si>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</si>
  <si>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</si>
  <si>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</si>
  <si>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</si>
  <si>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</si>
  <si>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</si>
  <si>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</si>
  <si>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</si>
  <si>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</si>
  <si>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</si>
  <si>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</si>
  <si>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</si>
  <si>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</si>
  <si>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</si>
  <si>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</si>
  <si>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</si>
  <si>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</si>
  <si>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</si>
  <si>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</si>
  <si>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</si>
  <si>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</si>
  <si>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</si>
  <si>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</si>
  <si>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</si>
  <si>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</si>
  <si>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</si>
  <si>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</si>
  <si>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</si>
  <si>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</si>
  <si>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</si>
  <si>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</si>
  <si>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</si>
  <si>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</si>
  <si>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</si>
  <si>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</si>
  <si>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</si>
  <si>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</si>
  <si>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</si>
  <si>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</si>
  <si>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</si>
  <si>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</si>
  <si>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</si>
  <si>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</si>
  <si>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</si>
  <si>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</si>
  <si>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</si>
  <si>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</si>
  <si>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</si>
  <si>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</si>
  <si>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</si>
  <si>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</si>
  <si>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</si>
  <si>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</si>
  <si>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</si>
  <si>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</si>
  <si>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</si>
  <si>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</si>
  <si>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</si>
  <si>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</si>
  <si>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</si>
  <si>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</si>
  <si>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</si>
  <si>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</si>
  <si>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</si>
  <si>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</si>
  <si>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</si>
  <si>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</si>
  <si>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</si>
  <si>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</si>
  <si>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</si>
  <si>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</si>
  <si>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</si>
  <si>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</si>
  <si>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</si>
  <si>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</si>
  <si>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</si>
  <si>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</si>
  <si>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</si>
  <si>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</si>
  <si>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</si>
  <si>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</si>
  <si>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</si>
  <si>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</si>
  <si>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</si>
  <si>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</si>
  <si>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</si>
  <si>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</si>
  <si>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</si>
  <si>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</si>
  <si>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</si>
  <si>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</si>
  <si>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</si>
  <si>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</si>
  <si>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</si>
  <si>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</si>
  <si>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</si>
  <si>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</si>
  <si>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</si>
  <si>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</si>
  <si>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</si>
  <si>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</si>
  <si>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</si>
  <si>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</si>
  <si>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</si>
  <si>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</si>
  <si>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</si>
  <si>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</si>
  <si>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</si>
  <si>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</si>
  <si>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</si>
  <si>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</si>
  <si>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</si>
  <si>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</si>
  <si>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</si>
  <si>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</si>
  <si>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</si>
  <si>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</si>
  <si>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</si>
  <si>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</si>
  <si>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</si>
  <si>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</si>
  <si>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</si>
  <si>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</si>
  <si>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</si>
  <si>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</si>
  <si>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</si>
  <si>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</si>
  <si>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</si>
  <si>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</si>
  <si>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</si>
  <si>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</si>
  <si>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</si>
  <si>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</si>
  <si>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</si>
  <si>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</si>
  <si>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</si>
  <si>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</si>
  <si>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</si>
  <si>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</si>
  <si>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</si>
  <si>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</si>
  <si>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</si>
  <si>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</si>
  <si>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</si>
  <si>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</si>
  <si>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</si>
  <si>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</si>
  <si>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</si>
  <si>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</si>
  <si>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</si>
  <si>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</si>
  <si>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</si>
  <si>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</si>
  <si>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</si>
  <si>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</si>
  <si>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</si>
  <si>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</si>
  <si>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</si>
  <si>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</si>
  <si>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</si>
  <si>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</si>
  <si>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</si>
  <si>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</si>
  <si>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</si>
  <si>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</si>
  <si>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</si>
  <si>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</si>
  <si>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</si>
  <si>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</si>
  <si>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</si>
  <si>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</si>
  <si>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</si>
  <si>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</si>
  <si>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</si>
  <si>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</si>
  <si>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</si>
  <si>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</si>
  <si>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</si>
  <si>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</si>
  <si>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</si>
  <si>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</si>
  <si>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</si>
  <si>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</si>
  <si>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</si>
  <si>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</si>
  <si>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</si>
  <si>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</si>
  <si>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</si>
  <si>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</si>
  <si>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</si>
  <si>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</si>
  <si>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</si>
  <si>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</si>
  <si>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</si>
  <si>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</si>
  <si>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</si>
  <si>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</si>
  <si>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</si>
  <si>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</si>
  <si>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</si>
  <si>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</si>
  <si>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</si>
  <si>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</si>
  <si>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</si>
  <si>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</si>
  <si>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</si>
  <si>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</si>
  <si>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</si>
  <si>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</si>
  <si>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</si>
  <si>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</si>
  <si>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</si>
  <si>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</si>
  <si>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</si>
  <si>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</si>
  <si>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</si>
  <si>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</si>
  <si>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</si>
  <si>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</si>
  <si>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</si>
  <si>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</si>
  <si>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</si>
  <si>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</si>
  <si>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</si>
  <si>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</si>
  <si>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</si>
  <si>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</si>
  <si>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</si>
  <si>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</si>
  <si>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</si>
  <si>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</si>
  <si>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</si>
  <si>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</si>
  <si>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</si>
  <si>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</si>
  <si>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</si>
  <si>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</si>
  <si>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</si>
  <si>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</si>
  <si>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</si>
  <si>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</si>
  <si>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</si>
  <si>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</si>
  <si>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</si>
  <si>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</si>
  <si>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</si>
  <si>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</si>
  <si>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</si>
  <si>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</si>
  <si>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</si>
  <si>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</si>
  <si>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</si>
  <si>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</si>
  <si>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</si>
  <si>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</si>
  <si>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</si>
  <si>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</si>
  <si>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</si>
  <si>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</si>
  <si>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</si>
  <si>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</si>
  <si>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</si>
  <si>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</si>
  <si>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</si>
  <si>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</si>
  <si>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</si>
  <si>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</si>
  <si>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</si>
  <si>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</si>
  <si>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</si>
  <si>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</si>
  <si>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</si>
  <si>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</si>
  <si>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</si>
  <si>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</si>
  <si>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</si>
  <si>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</si>
  <si>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</si>
  <si>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</si>
  <si>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</si>
  <si>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</si>
  <si>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</si>
  <si>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</si>
  <si>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</si>
  <si>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</si>
  <si>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</si>
  <si>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</si>
  <si>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</si>
  <si>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</si>
  <si>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</si>
  <si>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</si>
  <si>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</si>
  <si>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</si>
  <si>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</si>
  <si>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</si>
  <si>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</si>
  <si>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</si>
  <si>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</si>
  <si>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</si>
  <si>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</si>
  <si>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</si>
  <si>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</si>
  <si>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</si>
  <si>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</si>
  <si>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</si>
  <si>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</si>
  <si>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</si>
  <si>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</si>
  <si>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</si>
  <si>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</si>
  <si>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</si>
  <si>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</si>
  <si>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</si>
  <si>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</si>
  <si>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</si>
  <si>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</si>
  <si>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</si>
  <si>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</si>
  <si>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</si>
  <si>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</si>
  <si>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</si>
  <si>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</si>
  <si>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</si>
  <si>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</si>
  <si>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</si>
  <si>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</si>
  <si>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</si>
  <si>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</si>
  <si>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</si>
  <si>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</si>
  <si>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</si>
  <si>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</si>
  <si>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</si>
  <si>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</si>
  <si>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</si>
  <si>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</si>
  <si>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</si>
  <si>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</si>
  <si>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</si>
  <si>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</si>
  <si>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</si>
  <si>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</si>
  <si>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</si>
  <si>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</si>
  <si>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</si>
  <si>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</si>
  <si>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</si>
  <si>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</si>
  <si>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</si>
  <si>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</si>
  <si>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</si>
  <si>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</si>
  <si>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</si>
  <si>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</si>
  <si>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</si>
  <si>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</si>
  <si>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</si>
  <si>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</si>
  <si>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</si>
  <si>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</si>
  <si>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</si>
  <si>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</si>
  <si>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</si>
  <si>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</si>
  <si>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</si>
  <si>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</si>
  <si>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</si>
  <si>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</si>
  <si>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</si>
  <si>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</si>
  <si>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</si>
  <si>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</si>
  <si>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</si>
  <si>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</si>
  <si>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</si>
  <si>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</si>
  <si>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</si>
  <si>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</si>
  <si>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</si>
  <si>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</si>
  <si>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</si>
  <si>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</si>
  <si>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</si>
  <si>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</si>
  <si>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</si>
  <si>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</si>
  <si>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</si>
  <si>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</si>
  <si>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</si>
  <si>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</si>
  <si>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</si>
  <si>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</si>
  <si>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</si>
  <si>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</si>
  <si>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</si>
  <si>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</si>
  <si>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</si>
  <si>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</si>
  <si>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</si>
  <si>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</si>
  <si>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</si>
  <si>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</si>
  <si>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</si>
  <si>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</si>
  <si>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</si>
  <si>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</si>
  <si>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</si>
  <si>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</si>
  <si>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</si>
  <si>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</si>
  <si>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</si>
  <si>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</si>
  <si>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</si>
  <si>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</si>
  <si>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</si>
  <si>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</si>
  <si>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</si>
  <si>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</si>
  <si>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</si>
  <si>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</si>
  <si>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</si>
  <si>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</si>
  <si>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</si>
  <si>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</si>
  <si>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</si>
  <si>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</si>
  <si>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</si>
  <si>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</si>
  <si>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</si>
  <si>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</si>
  <si>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</si>
  <si>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</si>
  <si>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</si>
  <si>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</si>
  <si>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</si>
  <si>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</si>
  <si>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</si>
  <si>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</si>
  <si>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</si>
  <si>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</si>
  <si>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</si>
  <si>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</si>
  <si>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</si>
  <si>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</si>
  <si>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</si>
  <si>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</si>
  <si>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</si>
  <si>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</si>
  <si>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</si>
  <si>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</si>
  <si>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</si>
  <si>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</si>
  <si>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</si>
  <si>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</si>
  <si>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</si>
  <si>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</si>
  <si>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</si>
  <si>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</si>
  <si>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</si>
  <si>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</si>
  <si>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</si>
  <si>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</si>
  <si>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</si>
  <si>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</si>
  <si>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</si>
  <si>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</si>
  <si>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</si>
  <si>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</si>
  <si>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</si>
  <si>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</si>
  <si>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</si>
  <si>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</si>
  <si>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</si>
  <si>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</si>
  <si>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</si>
  <si>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</si>
  <si>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</si>
  <si>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</si>
  <si>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</si>
  <si>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</si>
  <si>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</si>
  <si>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</si>
  <si>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</si>
  <si>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</si>
  <si>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</si>
  <si>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</si>
  <si>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</si>
  <si>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</si>
  <si>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</si>
  <si>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</si>
  <si>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</si>
  <si>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</si>
  <si>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</si>
  <si>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</si>
  <si>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</si>
  <si>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</si>
  <si>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</si>
  <si>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</si>
  <si>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</si>
  <si>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</si>
  <si>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</si>
  <si>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</si>
  <si>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</si>
  <si>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</si>
  <si>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</si>
  <si>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</si>
  <si>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</si>
  <si>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</si>
  <si>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</si>
  <si>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</si>
  <si>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</si>
  <si>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</si>
  <si>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</si>
  <si>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</si>
  <si>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</si>
  <si>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</si>
  <si>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</si>
  <si>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</si>
  <si>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</si>
  <si>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</si>
  <si>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</si>
  <si>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</si>
  <si>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</si>
  <si>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</si>
  <si>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</si>
  <si>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</si>
  <si>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</si>
  <si>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</si>
  <si>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</si>
  <si>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</si>
  <si>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</si>
  <si>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</si>
  <si>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</si>
  <si>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</si>
  <si>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</si>
  <si>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</si>
  <si>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</si>
  <si>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</si>
  <si>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</si>
  <si>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</si>
  <si>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</si>
  <si>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</si>
  <si>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</si>
  <si>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</si>
  <si>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</si>
  <si>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</si>
  <si>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</si>
  <si>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</si>
  <si>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</si>
  <si>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</si>
  <si>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</si>
  <si>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</si>
  <si>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</si>
  <si>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</si>
  <si>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</si>
  <si>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</si>
  <si>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</si>
  <si>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</si>
  <si>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</si>
  <si>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</si>
  <si>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</si>
  <si>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</si>
  <si>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</si>
  <si>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</si>
  <si>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</si>
  <si>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</si>
  <si>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</si>
  <si>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</si>
  <si>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</si>
  <si>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</si>
  <si>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</si>
  <si>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</si>
  <si>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</si>
  <si>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</si>
  <si>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</si>
  <si>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</si>
  <si>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</si>
  <si>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</si>
  <si>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</si>
  <si>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</si>
  <si>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</si>
  <si>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</si>
  <si>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</si>
  <si>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</si>
  <si>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</si>
  <si>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</si>
  <si>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</si>
  <si>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</si>
  <si>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</si>
  <si>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</si>
  <si>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</si>
  <si>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</si>
  <si>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</si>
  <si>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</si>
  <si>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</si>
  <si>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</si>
  <si>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</si>
  <si>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</si>
  <si>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</si>
  <si>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</si>
  <si>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</si>
  <si>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</si>
  <si>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</si>
  <si>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</si>
  <si>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</si>
  <si>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</si>
  <si>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</si>
  <si>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</si>
  <si>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</si>
  <si>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</si>
  <si>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</si>
  <si>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</si>
  <si>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</si>
  <si>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</si>
  <si>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</si>
  <si>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</si>
  <si>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</si>
  <si>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</si>
  <si>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</si>
  <si>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</si>
  <si>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</si>
  <si>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</si>
  <si>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</si>
  <si>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</si>
  <si>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</si>
  <si>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</si>
  <si>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</si>
  <si>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</si>
  <si>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</si>
  <si>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</si>
  <si>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</si>
  <si>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</si>
  <si>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</si>
  <si>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</si>
  <si>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</si>
  <si>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</si>
  <si>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</si>
  <si>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</si>
  <si>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</si>
  <si>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</si>
  <si>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</si>
  <si>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</si>
  <si>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</si>
  <si>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</si>
  <si>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</si>
  <si>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</si>
  <si>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</si>
  <si>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</si>
  <si>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</si>
  <si>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</si>
  <si>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</si>
  <si>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</si>
  <si>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</si>
  <si>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</si>
  <si>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</si>
  <si>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</si>
  <si>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</si>
  <si>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</si>
  <si>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</si>
  <si>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</si>
  <si>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</si>
  <si>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</si>
  <si>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</si>
  <si>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</si>
  <si>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</si>
  <si>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</si>
  <si>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</si>
  <si>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</si>
  <si>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</si>
  <si>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</si>
  <si>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</si>
  <si>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</si>
  <si>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</si>
  <si>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</si>
  <si>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</si>
  <si>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</si>
  <si>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</si>
  <si>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</si>
  <si>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</si>
  <si>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</si>
  <si>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</si>
  <si>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</si>
  <si>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</si>
  <si>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</si>
  <si>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</si>
  <si>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</si>
  <si>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</si>
  <si>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</si>
  <si>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</si>
  <si>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</si>
  <si>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</si>
  <si>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</si>
  <si>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</si>
  <si>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</si>
  <si>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</si>
  <si>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</si>
  <si>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</si>
  <si>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</si>
  <si>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</si>
  <si>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</si>
  <si>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</si>
  <si>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</si>
  <si>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</si>
  <si>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</si>
  <si>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</si>
  <si>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</si>
  <si>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</si>
  <si>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</si>
  <si>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</si>
  <si>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</si>
  <si>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</si>
  <si>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</si>
  <si>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</si>
  <si>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</si>
  <si>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</si>
  <si>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</si>
  <si>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</si>
  <si>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</si>
  <si>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</si>
  <si>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</si>
  <si>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</si>
  <si>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</si>
  <si>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</si>
  <si>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</si>
  <si>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</si>
  <si>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</si>
  <si>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</si>
  <si>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</si>
  <si>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</si>
  <si>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</si>
  <si>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</si>
  <si>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</si>
  <si>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</si>
  <si>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</si>
  <si>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</si>
  <si>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</si>
  <si>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</si>
  <si>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</si>
  <si>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</si>
  <si>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</si>
  <si>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</si>
  <si>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</si>
  <si>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</si>
  <si>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</si>
  <si>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</si>
  <si>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</si>
  <si>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</si>
  <si>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</si>
  <si>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</si>
  <si>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</si>
  <si>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</si>
  <si>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</si>
  <si>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</si>
  <si>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</si>
  <si>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</si>
  <si>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</si>
  <si>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</si>
  <si>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</si>
  <si>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</si>
  <si>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</si>
  <si>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</si>
  <si>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</si>
  <si>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</si>
  <si>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</si>
  <si>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</si>
  <si>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</si>
  <si>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</si>
  <si>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</si>
  <si>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</si>
  <si>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</si>
  <si>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</si>
  <si>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</si>
  <si>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</si>
  <si>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</si>
  <si>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</si>
  <si>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</si>
  <si>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</si>
  <si>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</si>
  <si>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</si>
  <si>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</si>
  <si>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</si>
  <si>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</si>
  <si>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</si>
  <si>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</si>
  <si>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</si>
  <si>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</si>
  <si>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</si>
  <si>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</si>
  <si>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</si>
  <si>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</si>
  <si>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</si>
  <si>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</si>
  <si>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</si>
  <si>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</si>
  <si>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</si>
  <si>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</si>
  <si>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</si>
  <si>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</si>
  <si>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</si>
  <si>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</si>
  <si>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</si>
  <si>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</si>
  <si>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</si>
  <si>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</si>
  <si>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</si>
  <si>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</si>
  <si>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</si>
  <si>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</si>
  <si>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</si>
  <si>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</si>
  <si>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</si>
  <si>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</si>
  <si>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</si>
  <si>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</si>
  <si>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</si>
  <si>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</si>
  <si>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</si>
  <si>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</si>
  <si>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</si>
  <si>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</si>
  <si>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</si>
  <si>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</si>
  <si>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</si>
  <si>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</si>
  <si>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</si>
  <si>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</si>
  <si>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</si>
  <si>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</si>
  <si>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</si>
  <si>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</si>
  <si>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</si>
  <si>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</si>
  <si>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</si>
  <si>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</si>
  <si>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</si>
  <si>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</si>
  <si>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</si>
  <si>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</si>
  <si>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</si>
  <si>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</si>
  <si>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</si>
  <si>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</si>
  <si>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</si>
  <si>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</si>
  <si>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</si>
  <si>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</si>
  <si>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</si>
  <si>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</si>
  <si>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</si>
  <si>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</si>
  <si>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</si>
  <si>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</si>
  <si>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</si>
  <si>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</si>
  <si>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</si>
  <si>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</si>
  <si>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</si>
  <si>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</si>
  <si>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</si>
  <si>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</si>
  <si>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</si>
  <si>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</si>
  <si>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</si>
  <si>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</si>
  <si>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</si>
  <si>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</si>
  <si>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</si>
  <si>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</si>
  <si>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</si>
  <si>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</si>
  <si>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</si>
  <si>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</si>
  <si>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</si>
  <si>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</si>
  <si>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</si>
  <si>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</si>
  <si>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</si>
  <si>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</si>
  <si>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</si>
  <si>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</si>
  <si>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</si>
  <si>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</si>
  <si>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</si>
  <si>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</si>
  <si>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</si>
  <si>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</si>
  <si>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</si>
  <si>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</si>
  <si>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</si>
  <si>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</si>
  <si>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</si>
  <si>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</si>
  <si>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</si>
  <si>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</si>
  <si>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</si>
  <si>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</si>
  <si>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</si>
  <si>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</si>
  <si>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</si>
  <si>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</si>
  <si>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</si>
  <si>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</si>
  <si>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</si>
  <si>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</si>
  <si>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</si>
  <si>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</si>
  <si>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</si>
  <si>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</si>
  <si>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</si>
  <si>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</si>
  <si>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</si>
  <si>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</si>
  <si>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</si>
  <si>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</si>
  <si>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</si>
  <si>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</si>
  <si>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</si>
  <si>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</si>
  <si>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</si>
  <si>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</si>
  <si>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</si>
  <si>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</si>
  <si>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</si>
  <si>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</si>
  <si>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</si>
  <si>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</si>
  <si>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</si>
  <si>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</si>
  <si>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</si>
  <si>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</si>
  <si>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</si>
  <si>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</si>
  <si>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</si>
  <si>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</si>
  <si>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</si>
  <si>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</si>
  <si>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</si>
  <si>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</si>
  <si>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</si>
  <si>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</si>
  <si>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</si>
  <si>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</si>
  <si>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</si>
  <si>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</si>
  <si>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</si>
  <si>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</si>
  <si>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</si>
  <si>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</si>
  <si>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</si>
  <si>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</si>
  <si>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</si>
  <si>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</si>
  <si>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</si>
  <si>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</si>
  <si>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</si>
  <si>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</si>
  <si>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</si>
  <si>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</si>
  <si>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</si>
  <si>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</si>
  <si>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</si>
  <si>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</si>
  <si>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</si>
  <si>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</si>
  <si>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</si>
  <si>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</si>
  <si>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</si>
  <si>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</si>
  <si>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</si>
  <si>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</si>
  <si>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</si>
  <si>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</si>
  <si>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</si>
  <si>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</si>
  <si>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</si>
  <si>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</si>
  <si>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</si>
  <si>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</si>
  <si>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</si>
  <si>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</si>
  <si>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</si>
  <si>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</si>
  <si>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</si>
  <si>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</si>
  <si>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</si>
  <si>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</si>
  <si>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</si>
  <si>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</si>
  <si>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</si>
  <si>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</si>
  <si>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</si>
  <si>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</si>
  <si>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</si>
  <si>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</si>
  <si>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</si>
  <si>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</si>
  <si>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</si>
  <si>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</si>
  <si>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</si>
  <si>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</si>
  <si>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</si>
  <si>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</si>
  <si>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</si>
  <si>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</si>
  <si>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</si>
  <si>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</si>
  <si>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</si>
  <si>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</si>
  <si>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</si>
  <si>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</si>
  <si>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</si>
  <si>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</si>
  <si>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</si>
  <si>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</si>
  <si>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</si>
  <si>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</si>
  <si>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</si>
  <si>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</si>
  <si>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</si>
  <si>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</si>
  <si>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</si>
  <si>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</si>
  <si>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</si>
  <si>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</si>
  <si>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</si>
  <si>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</si>
  <si>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</si>
  <si>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</si>
  <si>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</si>
  <si>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</si>
  <si>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</si>
  <si>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</si>
  <si>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</si>
  <si>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</si>
  <si>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</si>
  <si>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</si>
  <si>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</si>
  <si>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</si>
  <si>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</si>
  <si>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</si>
  <si>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</si>
  <si>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</si>
  <si>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</si>
  <si>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</si>
  <si>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</si>
  <si>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</si>
  <si>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</si>
  <si>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</si>
  <si>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</si>
  <si>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</si>
  <si>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</si>
  <si>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</si>
  <si>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</si>
  <si>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</si>
  <si>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</si>
  <si>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</si>
  <si>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</si>
  <si>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</si>
  <si>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</si>
  <si>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</si>
  <si>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</si>
  <si>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</si>
  <si>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</si>
  <si>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</si>
  <si>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</si>
  <si>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</si>
  <si>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</si>
  <si>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</si>
  <si>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</si>
  <si>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</si>
  <si>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</si>
  <si>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</si>
  <si>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</si>
  <si>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</si>
  <si>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</si>
  <si>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</si>
  <si>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</si>
  <si>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</si>
  <si>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</si>
  <si>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</si>
  <si>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</si>
  <si>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</si>
  <si>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</si>
  <si>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</si>
  <si>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</si>
  <si>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</si>
  <si>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</si>
  <si>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</si>
  <si>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</si>
  <si>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</si>
  <si>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</si>
  <si>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</si>
  <si>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</si>
  <si>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</si>
  <si>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</si>
  <si>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</si>
  <si>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</si>
  <si>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</si>
  <si>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</si>
  <si>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</si>
  <si>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</si>
  <si>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</si>
  <si>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</si>
  <si>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</si>
  <si>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</si>
  <si>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</si>
  <si>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</si>
  <si>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</si>
  <si>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</si>
  <si>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</si>
  <si>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</si>
  <si>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</si>
  <si>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</si>
  <si>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</si>
  <si>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</si>
  <si>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</si>
  <si>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</si>
  <si>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</si>
  <si>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</si>
  <si>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</si>
  <si>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</si>
  <si>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</si>
  <si>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</si>
  <si>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</si>
  <si>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</si>
  <si>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</si>
  <si>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</si>
  <si>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</si>
  <si>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</si>
  <si>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</si>
  <si>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</si>
  <si>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</si>
  <si>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</si>
  <si>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</si>
  <si>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</si>
  <si>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</si>
  <si>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</si>
  <si>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</si>
  <si>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</si>
  <si>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</si>
  <si>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</si>
  <si>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</si>
  <si>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</si>
  <si>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</si>
  <si>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</si>
  <si>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</si>
  <si>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</si>
  <si>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</si>
  <si>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</si>
  <si>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</si>
  <si>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</si>
  <si>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</si>
  <si>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</si>
  <si>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</si>
  <si>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</si>
  <si>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</si>
  <si>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</si>
  <si>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</si>
  <si>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</si>
  <si>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</si>
  <si>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</si>
  <si>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</si>
  <si>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</si>
  <si>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</si>
  <si>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</si>
  <si>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</si>
  <si>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</si>
  <si>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</si>
  <si>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</si>
  <si>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</si>
  <si>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</si>
  <si>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</si>
  <si>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</si>
  <si>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</si>
  <si>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</si>
  <si>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</si>
  <si>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</si>
  <si>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</si>
  <si>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</si>
  <si>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</si>
  <si>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</si>
  <si>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</si>
  <si>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</si>
  <si>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</si>
  <si>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</si>
  <si>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</si>
  <si>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</si>
  <si>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</si>
  <si>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</si>
  <si>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</si>
  <si>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</si>
  <si>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</si>
  <si>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</si>
  <si>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</si>
  <si>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</si>
  <si>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</si>
  <si>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</si>
  <si>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</si>
  <si>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</si>
  <si>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</si>
  <si>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</si>
  <si>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</si>
  <si>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</si>
  <si>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</si>
  <si>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</si>
  <si>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</si>
  <si>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</si>
  <si>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</si>
  <si>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</si>
  <si>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</si>
  <si>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</si>
  <si>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</si>
  <si>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</si>
  <si>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</si>
  <si>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</si>
  <si>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</si>
  <si>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</si>
  <si>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</si>
  <si>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</si>
  <si>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</si>
  <si>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</si>
  <si>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</si>
  <si>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</si>
  <si>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</si>
  <si>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</si>
  <si>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</si>
  <si>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</si>
  <si>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</si>
  <si>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</si>
  <si>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</si>
  <si>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</si>
  <si>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</si>
  <si>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</si>
  <si>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</si>
  <si>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</si>
  <si>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</si>
  <si>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</si>
  <si>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</si>
  <si>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</si>
  <si>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</si>
  <si>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</si>
  <si>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</si>
  <si>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</si>
  <si>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</si>
  <si>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</si>
  <si>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</si>
  <si>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</si>
  <si>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</si>
  <si>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</si>
  <si>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</si>
  <si>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</si>
  <si>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</si>
  <si>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</si>
  <si>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</si>
  <si>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</si>
  <si>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</si>
  <si>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</si>
  <si>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</si>
  <si>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</si>
  <si>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</si>
  <si>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</si>
  <si>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</si>
  <si>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</si>
  <si>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</si>
  <si>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</si>
  <si>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</si>
  <si>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</si>
  <si>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</si>
  <si>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</si>
  <si>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</si>
  <si>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</si>
  <si>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</si>
  <si>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</si>
  <si>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</si>
  <si>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</si>
  <si>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</si>
  <si>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</si>
  <si>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</si>
  <si>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</si>
  <si>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</si>
  <si>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</si>
  <si>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</si>
  <si>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</si>
  <si>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</si>
  <si>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</si>
  <si>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</si>
  <si>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</si>
  <si>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</si>
  <si>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</si>
  <si>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</si>
  <si>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</si>
  <si>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</si>
  <si>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</si>
  <si>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</si>
  <si>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</si>
  <si>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</si>
  <si>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</si>
  <si>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</si>
  <si>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</si>
  <si>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</si>
  <si>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</si>
  <si>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</si>
  <si>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</si>
  <si>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</si>
  <si>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</si>
  <si>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</si>
  <si>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</si>
  <si>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</si>
  <si>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</si>
  <si>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</si>
  <si>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</si>
  <si>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</si>
  <si>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</si>
  <si>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</si>
  <si>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</si>
  <si>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</si>
  <si>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</si>
  <si>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</si>
  <si>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</si>
  <si>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</si>
  <si>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</si>
  <si>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</si>
  <si>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</si>
  <si>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</si>
  <si>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</si>
  <si>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</si>
  <si>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</si>
  <si>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</si>
  <si>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</si>
  <si>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</si>
  <si>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</si>
  <si>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</si>
  <si>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</si>
  <si>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</si>
  <si>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</si>
  <si>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</si>
  <si>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</si>
  <si>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</si>
  <si>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</si>
  <si>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</si>
  <si>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</si>
  <si>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</si>
  <si>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</si>
  <si>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</si>
  <si>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</si>
  <si>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</si>
  <si>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</si>
  <si>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</si>
  <si>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</si>
  <si>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</si>
  <si>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</si>
  <si>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</si>
  <si>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</si>
  <si>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</si>
  <si>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</si>
  <si>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</si>
  <si>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</si>
  <si>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</si>
  <si>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</si>
  <si>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</si>
  <si>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</si>
  <si>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</si>
  <si>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</si>
  <si>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</si>
  <si>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</si>
  <si>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</si>
  <si>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</si>
  <si>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</si>
  <si>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</si>
  <si>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</si>
  <si>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</si>
  <si>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</si>
  <si>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</si>
  <si>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</si>
  <si>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</si>
  <si>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</si>
  <si>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</si>
  <si>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</si>
  <si>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</si>
  <si>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</si>
  <si>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</si>
  <si>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</si>
  <si>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</si>
  <si>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</si>
  <si>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</si>
  <si>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</si>
  <si>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</si>
  <si>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</si>
  <si>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</si>
  <si>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</si>
  <si>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</si>
  <si>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</si>
  <si>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</si>
  <si>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</si>
  <si>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</si>
  <si>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</si>
  <si>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</si>
  <si>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</si>
  <si>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</si>
  <si>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</si>
  <si>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</si>
  <si>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</si>
  <si>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</si>
  <si>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</si>
  <si>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</si>
  <si>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</si>
  <si>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</si>
  <si>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</si>
  <si>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</si>
  <si>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</si>
  <si>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</si>
  <si>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</si>
  <si>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</si>
  <si>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</si>
  <si>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</si>
  <si>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</si>
  <si>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</si>
  <si>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</si>
  <si>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</si>
  <si>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</si>
  <si>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</si>
  <si>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</si>
  <si>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</si>
  <si>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</si>
  <si>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</si>
  <si>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</si>
  <si>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</si>
  <si>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</si>
  <si>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</si>
  <si>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</si>
  <si>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</si>
  <si>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</si>
  <si>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</si>
  <si>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</si>
  <si>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</si>
  <si>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</si>
  <si>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</si>
  <si>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</si>
  <si>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</si>
  <si>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</si>
  <si>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</si>
  <si>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</si>
  <si>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</si>
  <si>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</si>
  <si>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</si>
  <si>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</si>
  <si>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</si>
  <si>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</si>
  <si>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</si>
  <si>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</si>
  <si>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</si>
  <si>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</si>
  <si>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</si>
  <si>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</si>
  <si>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</si>
  <si>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</si>
  <si>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</si>
  <si>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</si>
  <si>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</si>
  <si>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</si>
  <si>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</si>
  <si>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</si>
  <si>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</si>
  <si>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</si>
  <si>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</si>
  <si>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</si>
  <si>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</si>
  <si>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</si>
  <si>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</si>
  <si>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</si>
  <si>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</si>
  <si>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</si>
  <si>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</si>
  <si>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</si>
  <si>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</si>
  <si>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</si>
  <si>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</si>
  <si>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</si>
  <si>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</si>
  <si>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</si>
  <si>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</si>
  <si>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</si>
  <si>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</si>
  <si>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</si>
  <si>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</si>
  <si>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</si>
  <si>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</si>
  <si>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</si>
  <si>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</si>
  <si>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</si>
  <si>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</si>
  <si>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</si>
  <si>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</si>
  <si>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</si>
  <si>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</si>
  <si>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</si>
  <si>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</si>
  <si>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</si>
  <si>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</si>
  <si>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</si>
  <si>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</si>
  <si>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</si>
  <si>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</si>
  <si>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</si>
  <si>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</si>
  <si>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</si>
  <si>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</si>
  <si>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</si>
  <si>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</si>
  <si>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</si>
  <si>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</si>
  <si>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</si>
  <si>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</si>
  <si>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</si>
  <si>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</si>
  <si>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</si>
  <si>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</si>
  <si>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</si>
  <si>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</si>
  <si>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</si>
  <si>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</si>
  <si>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</si>
  <si>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</si>
  <si>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</si>
  <si>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</si>
  <si>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</si>
  <si>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</si>
  <si>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</si>
  <si>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</si>
  <si>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</si>
  <si>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</si>
  <si>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</si>
  <si>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</si>
  <si>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</si>
  <si>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</si>
  <si>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</si>
  <si>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</si>
  <si>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</si>
  <si>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</si>
  <si>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</si>
  <si>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</si>
  <si>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</si>
  <si>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</si>
  <si>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</si>
  <si>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</si>
  <si>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</si>
  <si>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</si>
  <si>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</si>
  <si>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</si>
  <si>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</si>
  <si>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</si>
  <si>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</si>
  <si>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</si>
  <si>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</si>
  <si>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</si>
  <si>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</si>
  <si>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</si>
  <si>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</si>
  <si>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</si>
  <si>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</si>
  <si>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</si>
  <si>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</si>
  <si>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</si>
  <si>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</si>
  <si>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</si>
  <si>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</si>
  <si>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</si>
  <si>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</si>
  <si>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</si>
  <si>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</si>
  <si>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</si>
  <si>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</si>
  <si>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</si>
  <si>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</si>
  <si>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</si>
  <si>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</si>
  <si>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</si>
  <si>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</si>
  <si>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</si>
  <si>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</si>
  <si>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</si>
  <si>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</si>
  <si>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</si>
  <si>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</si>
  <si>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</si>
  <si>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</si>
  <si>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</si>
  <si>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</si>
  <si>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</si>
  <si>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</si>
  <si>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</si>
  <si>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</si>
  <si>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</si>
  <si>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</si>
  <si>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</si>
  <si>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</si>
  <si>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</si>
  <si>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</si>
  <si>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</si>
  <si>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</si>
  <si>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</si>
  <si>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</si>
  <si>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</si>
  <si>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</si>
  <si>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</si>
  <si>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</si>
  <si>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</si>
  <si>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</si>
  <si>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</si>
  <si>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</si>
  <si>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</si>
  <si>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</si>
  <si>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</si>
  <si>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</si>
  <si>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</si>
  <si>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</si>
  <si>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</si>
  <si>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</si>
  <si>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</si>
  <si>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</si>
  <si>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</si>
  <si>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</si>
  <si>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</si>
  <si>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</si>
  <si>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</si>
  <si>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</si>
  <si>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</si>
  <si>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</si>
  <si>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</si>
  <si>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</si>
  <si>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</si>
  <si>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</si>
  <si>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</si>
  <si>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</si>
  <si>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</si>
  <si>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</si>
  <si>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</si>
  <si>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</si>
  <si>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</si>
  <si>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</si>
  <si>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</si>
  <si>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</si>
  <si>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</si>
  <si>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</si>
  <si>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</si>
  <si>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</si>
  <si>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</si>
  <si>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</si>
  <si>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</si>
  <si>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</si>
  <si>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</si>
  <si>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</si>
  <si>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</si>
  <si>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</si>
  <si>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</si>
  <si>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</si>
  <si>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</si>
  <si>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</si>
  <si>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</si>
  <si>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</si>
  <si>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</si>
  <si>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</si>
  <si>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</si>
  <si>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</si>
  <si>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</si>
  <si>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</si>
  <si>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</si>
  <si>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</si>
  <si>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</si>
  <si>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</si>
  <si>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</si>
  <si>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</si>
  <si>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</si>
  <si>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</si>
  <si>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</si>
  <si>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</si>
  <si>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</si>
  <si>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</si>
  <si>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</si>
  <si>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</si>
  <si>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</si>
  <si>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</si>
  <si>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</si>
  <si>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</si>
  <si>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</si>
  <si>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</si>
  <si>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</si>
  <si>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</si>
  <si>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</si>
  <si>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</si>
  <si>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</si>
  <si>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</si>
  <si>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</si>
  <si>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</si>
  <si>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</si>
  <si>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</si>
  <si>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</si>
  <si>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</si>
  <si>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</si>
  <si>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</si>
  <si>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</si>
  <si>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</si>
  <si>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</si>
  <si>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</si>
  <si>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</si>
  <si>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</si>
  <si>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</si>
  <si>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</si>
  <si>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</si>
  <si>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</si>
  <si>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</si>
  <si>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</si>
  <si>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</si>
  <si>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</si>
  <si>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</si>
  <si>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</si>
  <si>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</si>
  <si>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</si>
  <si>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</si>
  <si>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</si>
  <si>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</si>
  <si>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</si>
  <si>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</si>
  <si>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</si>
  <si>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</si>
  <si>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</si>
  <si>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</si>
  <si>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</si>
  <si>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</si>
  <si>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</si>
  <si>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</si>
  <si>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</si>
  <si>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</si>
  <si>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</si>
  <si>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</si>
  <si>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</si>
  <si>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</si>
  <si>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</si>
  <si>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</si>
  <si>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</si>
  <si>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</si>
  <si>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</si>
  <si>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</si>
  <si>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</si>
  <si>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</si>
  <si>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</si>
  <si>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</si>
  <si>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</si>
  <si>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</si>
  <si>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</si>
  <si>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</si>
  <si>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</si>
  <si>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</si>
  <si>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</si>
  <si>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</si>
  <si>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</si>
  <si>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</si>
  <si>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</si>
  <si>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</si>
  <si>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</si>
  <si>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</si>
  <si>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</si>
  <si>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</si>
  <si>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</si>
  <si>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</si>
  <si>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</si>
  <si>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</si>
  <si>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</si>
  <si>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</si>
  <si>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</si>
  <si>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</si>
  <si>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</si>
  <si>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</si>
  <si>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</si>
  <si>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</si>
  <si>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</si>
  <si>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</si>
  <si>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</si>
  <si>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</si>
  <si>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</si>
  <si>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</si>
  <si>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</si>
  <si>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</si>
  <si>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</si>
  <si>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</si>
  <si>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</si>
  <si>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</si>
  <si>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</si>
  <si>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</si>
  <si>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</si>
  <si>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</si>
  <si>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</si>
  <si>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</si>
  <si>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</si>
  <si>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</si>
  <si>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</si>
  <si>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</si>
  <si>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</si>
  <si>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</si>
  <si>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</si>
  <si>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</si>
  <si>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</si>
  <si>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</si>
  <si>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</si>
  <si>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</si>
  <si>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</si>
  <si>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</si>
  <si>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</si>
  <si>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</si>
  <si>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</si>
  <si>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</si>
  <si>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</si>
  <si>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</si>
  <si>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</si>
  <si>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</si>
  <si>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</si>
  <si>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</si>
  <si>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</si>
  <si>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</si>
  <si>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</si>
  <si>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</si>
  <si>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</si>
  <si>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</si>
  <si>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</si>
  <si>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</si>
  <si>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</si>
  <si>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</si>
  <si>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</si>
  <si>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</si>
  <si>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</si>
  <si>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</si>
  <si>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</si>
  <si>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</si>
  <si>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</si>
  <si>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</si>
  <si>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</si>
  <si>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</si>
  <si>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</si>
  <si>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</si>
  <si>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</si>
  <si>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</si>
  <si>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</si>
  <si>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</si>
  <si>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</si>
  <si>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</si>
  <si>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</si>
  <si>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</si>
  <si>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</si>
  <si>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</si>
  <si>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</si>
  <si>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</si>
  <si>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</si>
  <si>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</si>
  <si>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</si>
  <si>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</si>
  <si>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</si>
  <si>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</si>
  <si>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</si>
  <si>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</si>
  <si>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</si>
  <si>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</si>
  <si>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</si>
  <si>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</si>
  <si>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</si>
  <si>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</si>
  <si>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</si>
  <si>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</si>
  <si>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</si>
  <si>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</si>
  <si>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</si>
  <si>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</si>
  <si>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</si>
  <si>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</si>
  <si>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</si>
  <si>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</si>
  <si>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</si>
  <si>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</si>
  <si>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</si>
  <si>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</si>
  <si>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</si>
  <si>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</si>
  <si>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</si>
  <si>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</si>
  <si>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</si>
  <si>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</si>
  <si>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</si>
  <si>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</si>
  <si>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</si>
  <si>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</si>
  <si>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</si>
  <si>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</si>
  <si>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</si>
  <si>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</si>
  <si>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</si>
  <si>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</si>
  <si>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</si>
  <si>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</si>
  <si>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</si>
  <si>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</si>
  <si>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</si>
  <si>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</si>
  <si>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</si>
  <si>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</si>
  <si>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</si>
  <si>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</si>
  <si>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</si>
  <si>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</si>
  <si>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</si>
  <si>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</si>
  <si>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</si>
  <si>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</si>
  <si>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</si>
  <si>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</si>
  <si>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</si>
  <si>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</si>
  <si>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</si>
  <si>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</si>
  <si>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</si>
  <si>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</si>
  <si>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</si>
  <si>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</si>
  <si>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</si>
  <si>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</si>
  <si>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</si>
  <si>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</si>
  <si>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</si>
  <si>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</si>
  <si>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</si>
  <si>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</si>
  <si>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</si>
  <si>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</si>
  <si>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</si>
  <si>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</si>
  <si>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</si>
  <si>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</si>
  <si>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</si>
  <si>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</si>
  <si>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</si>
  <si>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</si>
  <si>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</si>
  <si>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</si>
  <si>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</si>
  <si>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</si>
  <si>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</si>
  <si>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</si>
  <si>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</si>
  <si>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</si>
  <si>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</si>
  <si>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</si>
  <si>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</si>
  <si>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</si>
  <si>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</si>
  <si>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</si>
  <si>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</si>
  <si>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</si>
  <si>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</si>
  <si>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</si>
  <si>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</si>
  <si>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</si>
  <si>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</si>
  <si>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</si>
  <si>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</si>
  <si>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</si>
  <si>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</si>
  <si>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</si>
  <si>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</si>
  <si>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</si>
  <si>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</si>
  <si>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</si>
  <si>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</si>
  <si>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</si>
  <si>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</si>
  <si>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</si>
  <si>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</si>
  <si>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</si>
  <si>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</si>
  <si>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</si>
  <si>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</si>
  <si>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</si>
  <si>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</si>
  <si>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</si>
  <si>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</si>
  <si>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</si>
  <si>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</si>
  <si>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</si>
  <si>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</si>
  <si>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</si>
  <si>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</si>
  <si>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</si>
  <si>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</si>
  <si>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</si>
  <si>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</si>
  <si>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</si>
  <si>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</si>
  <si>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</si>
  <si>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</si>
  <si>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</si>
  <si>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</si>
  <si>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</si>
  <si>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</si>
  <si>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</si>
  <si>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</si>
  <si>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</si>
  <si>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</si>
  <si>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</si>
  <si>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</si>
  <si>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</si>
  <si>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</si>
  <si>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</si>
  <si>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</si>
  <si>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</si>
  <si>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</si>
  <si>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</si>
  <si>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</si>
  <si>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</si>
  <si>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</si>
  <si>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</si>
  <si>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</si>
  <si>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</si>
  <si>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</si>
  <si>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</si>
  <si>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</si>
  <si>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</si>
  <si>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</si>
  <si>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</si>
  <si>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</si>
  <si>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</si>
  <si>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</si>
  <si>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</si>
  <si>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</si>
  <si>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</si>
  <si>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</si>
  <si>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</si>
  <si>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</si>
  <si>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</si>
  <si>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</si>
  <si>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</si>
  <si>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</si>
  <si>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</si>
  <si>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</si>
  <si>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</si>
  <si>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</si>
  <si>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</si>
  <si>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</si>
  <si>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</si>
  <si>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</si>
  <si>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</si>
  <si>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</si>
  <si>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</si>
  <si>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</si>
  <si>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</si>
  <si>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</si>
  <si>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</si>
  <si>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</si>
  <si>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</si>
  <si>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</si>
  <si>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</si>
  <si>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</si>
  <si>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</si>
  <si>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</si>
  <si>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</si>
  <si>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</si>
  <si>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</si>
  <si>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</si>
  <si>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</si>
  <si>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</si>
  <si>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</si>
  <si>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</si>
  <si>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</si>
  <si>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</si>
  <si>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</si>
  <si>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</si>
  <si>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</si>
  <si>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</si>
  <si>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</si>
  <si>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</si>
  <si>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</si>
  <si>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</si>
  <si>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</si>
  <si>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</si>
  <si>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</si>
  <si>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</si>
  <si>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</si>
  <si>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</si>
  <si>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</si>
  <si>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</si>
  <si>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</si>
  <si>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</si>
  <si>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</si>
  <si>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</si>
  <si>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</si>
  <si>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</si>
  <si>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</si>
  <si>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</si>
  <si>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</si>
  <si>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</si>
  <si>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</si>
  <si>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</si>
  <si>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</si>
  <si>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</si>
  <si>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</si>
  <si>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</si>
  <si>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</si>
  <si>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</si>
  <si>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</si>
  <si>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</si>
  <si>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</si>
  <si>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</si>
  <si>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</si>
  <si>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</si>
  <si>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</si>
  <si>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</si>
  <si>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</si>
  <si>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</si>
  <si>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</si>
  <si>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</si>
  <si>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</si>
  <si>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</si>
  <si>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</si>
  <si>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</si>
  <si>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</si>
  <si>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</si>
  <si>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</si>
  <si>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</si>
  <si>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</si>
  <si>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</si>
  <si>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</si>
  <si>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</si>
  <si>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</si>
  <si>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</si>
  <si>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</si>
  <si>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</si>
  <si>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</si>
  <si>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</si>
  <si>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</si>
  <si>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</si>
  <si>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</si>
  <si>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</si>
  <si>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</si>
  <si>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</si>
  <si>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</si>
  <si>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</si>
  <si>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</si>
  <si>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</si>
  <si>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</si>
  <si>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</si>
  <si>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</si>
  <si>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</si>
  <si>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</si>
  <si>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</si>
  <si>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</si>
  <si>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</si>
  <si>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</si>
  <si>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</si>
  <si>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</si>
  <si>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</si>
  <si>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</si>
  <si>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</si>
  <si>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</si>
  <si>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</si>
  <si>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</si>
  <si>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</si>
  <si>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</si>
  <si>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</si>
  <si>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</si>
  <si>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</si>
  <si>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</si>
  <si>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</si>
  <si>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</si>
  <si>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</si>
  <si>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</si>
  <si>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</si>
  <si>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</si>
  <si>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</si>
  <si>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</si>
  <si>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</si>
  <si>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</si>
  <si>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</si>
  <si>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</si>
  <si>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</si>
  <si>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</si>
  <si>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</si>
  <si>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</si>
  <si>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</si>
  <si>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</si>
  <si>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</si>
  <si>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</si>
  <si>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</si>
  <si>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</si>
  <si>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</si>
  <si>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</si>
  <si>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</si>
  <si>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</si>
  <si>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</si>
  <si>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</si>
  <si>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</si>
  <si>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</si>
  <si>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</si>
  <si>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</si>
  <si>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</si>
  <si>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</si>
  <si>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</si>
  <si>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</si>
  <si>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</si>
  <si>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</si>
  <si>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</si>
  <si>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</si>
  <si>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</si>
  <si>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</si>
  <si>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</si>
  <si>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</si>
  <si>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</si>
  <si>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</si>
  <si>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</si>
  <si>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</si>
  <si>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</si>
  <si>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</si>
  <si>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</si>
  <si>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</si>
  <si>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</si>
  <si>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</si>
  <si>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</si>
  <si>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</si>
  <si>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</si>
  <si>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</si>
  <si>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</si>
  <si>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</si>
  <si>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</si>
  <si>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</si>
  <si>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</si>
  <si>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</si>
  <si>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</si>
  <si>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</si>
  <si>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</si>
  <si>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</si>
  <si>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</si>
  <si>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</si>
  <si>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</si>
  <si>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</si>
  <si>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</si>
  <si>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</si>
  <si>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</si>
  <si>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</si>
  <si>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</si>
  <si>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</si>
  <si>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</si>
  <si>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</si>
  <si>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</si>
  <si>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</si>
  <si>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</si>
  <si>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</si>
  <si>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</si>
  <si>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</si>
  <si>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</si>
  <si>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</si>
  <si>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</si>
  <si>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</si>
  <si>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</si>
  <si>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</si>
  <si>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</si>
  <si>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</si>
  <si>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</si>
  <si>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</si>
  <si>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</si>
  <si>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</si>
  <si>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</si>
  <si>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</si>
  <si>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</si>
  <si>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</si>
  <si>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</si>
  <si>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</si>
  <si>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</si>
  <si>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</si>
  <si>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</si>
  <si>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</si>
  <si>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</si>
  <si>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</si>
  <si>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</si>
  <si>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</si>
  <si>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</si>
  <si>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</si>
  <si>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</si>
  <si>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</si>
  <si>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</si>
  <si>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</si>
  <si>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</si>
  <si>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</si>
  <si>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</si>
  <si>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</si>
  <si>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</si>
  <si>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</si>
  <si>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</si>
  <si>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</si>
  <si>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</si>
  <si>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</si>
  <si>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</si>
  <si>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</si>
  <si>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</si>
  <si>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</si>
  <si>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</si>
  <si>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</si>
  <si>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</si>
  <si>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</si>
  <si>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</si>
  <si>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</si>
  <si>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</si>
  <si>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</si>
  <si>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</si>
  <si>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</si>
  <si>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</si>
  <si>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</si>
  <si>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</si>
  <si>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</si>
  <si>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</si>
  <si>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</si>
  <si>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</si>
  <si>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</si>
  <si>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</si>
  <si>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</si>
  <si>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</si>
  <si>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</si>
  <si>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</si>
  <si>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</si>
  <si>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</si>
  <si>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</si>
  <si>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</si>
  <si>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</si>
  <si>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</si>
  <si>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</si>
  <si>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</si>
  <si>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</si>
  <si>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</si>
  <si>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</si>
  <si>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</si>
  <si>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</si>
  <si>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</si>
  <si>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</si>
  <si>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</si>
  <si>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</si>
  <si>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</si>
  <si>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</si>
  <si>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</si>
  <si>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</si>
  <si>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</si>
  <si>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</si>
  <si>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</si>
  <si>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</si>
  <si>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</si>
  <si>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</si>
  <si>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</si>
  <si>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</si>
  <si>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</si>
  <si>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</si>
  <si>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</si>
  <si>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</si>
  <si>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</si>
  <si>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</si>
  <si>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</si>
  <si>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</si>
  <si>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</si>
  <si>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</si>
  <si>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</si>
  <si>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</si>
  <si>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</si>
  <si>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</si>
  <si>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</si>
  <si>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</si>
  <si>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</si>
  <si>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</si>
  <si>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</si>
  <si>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</si>
  <si>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</si>
  <si>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</si>
  <si>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</si>
  <si>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</si>
  <si>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</si>
  <si>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</si>
  <si>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</si>
  <si>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</si>
  <si>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</si>
  <si>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</si>
  <si>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</si>
  <si>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</si>
  <si>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</si>
  <si>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</si>
  <si>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</si>
  <si>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</si>
  <si>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</si>
  <si>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</si>
  <si>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</si>
  <si>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</si>
  <si>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</si>
  <si>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</si>
  <si>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</si>
  <si>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</si>
  <si>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</si>
  <si>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</si>
  <si>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</si>
  <si>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</si>
  <si>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</si>
  <si>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</si>
  <si>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</si>
  <si>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</si>
  <si>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</si>
  <si>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</si>
  <si>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</si>
  <si>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</si>
  <si>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</si>
  <si>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</si>
  <si>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</si>
  <si>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</si>
  <si>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</si>
  <si>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</si>
  <si>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</si>
  <si>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</si>
  <si>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</si>
  <si>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</si>
  <si>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</si>
  <si>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</si>
  <si>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</si>
  <si>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</si>
  <si>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</si>
  <si>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</si>
  <si>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</si>
  <si>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</si>
  <si>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</si>
  <si>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</si>
  <si>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</si>
  <si>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</si>
  <si>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</si>
  <si>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</si>
  <si>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</si>
  <si>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</si>
  <si>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</si>
  <si>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</si>
  <si>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</si>
  <si>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</si>
  <si>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</si>
  <si>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</si>
  <si>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</si>
  <si>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</si>
  <si>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</si>
  <si>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</si>
  <si>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</si>
  <si>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</si>
  <si>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</si>
  <si>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</si>
  <si>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</si>
  <si>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</si>
  <si>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</si>
  <si>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</si>
  <si>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</si>
  <si>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</si>
  <si>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</si>
  <si>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</si>
  <si>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</si>
  <si>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</si>
  <si>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</si>
  <si>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</si>
  <si>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</si>
  <si>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</si>
  <si>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</si>
  <si>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</si>
  <si>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</si>
  <si>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</si>
  <si>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</si>
  <si>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</si>
  <si>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</si>
  <si>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</si>
  <si>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</si>
  <si>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</si>
  <si>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</si>
  <si>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</si>
  <si>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</si>
  <si>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</si>
  <si>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</si>
  <si>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</si>
  <si>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</si>
  <si>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</si>
  <si>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</si>
  <si>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</si>
  <si>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</si>
  <si>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</si>
  <si>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</si>
  <si>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</si>
  <si>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</si>
  <si>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</si>
  <si>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</si>
  <si>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</si>
  <si>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</si>
  <si>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</si>
  <si>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</si>
  <si>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</si>
  <si>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</si>
  <si>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</si>
  <si>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</si>
  <si>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</si>
  <si>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</si>
  <si>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</si>
  <si>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</si>
  <si>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</si>
  <si>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</si>
  <si>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</si>
  <si>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</si>
  <si>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</si>
  <si>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</si>
  <si>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</si>
  <si>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</si>
  <si>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</si>
  <si>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</si>
  <si>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</si>
  <si>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</si>
  <si>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</si>
  <si>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</si>
  <si>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</si>
  <si>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</si>
  <si>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</si>
  <si>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</si>
  <si>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</si>
  <si>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</si>
  <si>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</si>
  <si>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</si>
  <si>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</si>
  <si>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</si>
  <si>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</si>
  <si>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</si>
  <si>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</si>
  <si>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</si>
  <si>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</si>
  <si>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</si>
  <si>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</si>
  <si>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</si>
  <si>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</si>
  <si>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</si>
  <si>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</si>
  <si>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</si>
  <si>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</si>
  <si>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</si>
  <si>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</si>
  <si>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</si>
  <si>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</si>
  <si>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</si>
  <si>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</si>
  <si>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</si>
  <si>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</si>
  <si>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</si>
  <si>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</si>
  <si>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</si>
  <si>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</si>
  <si>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</si>
  <si>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</si>
  <si>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</si>
  <si>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</si>
  <si>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</si>
  <si>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</si>
  <si>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</si>
  <si>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</si>
  <si>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</si>
  <si>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</si>
  <si>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</si>
  <si>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</si>
  <si>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</si>
  <si>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</si>
  <si>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</si>
  <si>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</si>
  <si>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</si>
  <si>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</si>
  <si>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</si>
  <si>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</si>
  <si>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</si>
  <si>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</si>
  <si>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</si>
  <si>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</si>
  <si>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</si>
  <si>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</si>
  <si>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</si>
  <si>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</si>
  <si>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</si>
  <si>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</si>
  <si>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</si>
  <si>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</si>
  <si>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</si>
  <si>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</si>
  <si>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</si>
  <si>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</si>
  <si>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</si>
  <si>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</si>
  <si>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</si>
  <si>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</si>
  <si>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</si>
  <si>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</si>
  <si>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</si>
  <si>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</si>
  <si>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</si>
  <si>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</si>
  <si>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</si>
  <si>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</si>
  <si>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</si>
  <si>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</si>
  <si>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</si>
  <si>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</si>
  <si>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</si>
  <si>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</si>
  <si>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</si>
  <si>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</si>
  <si>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</si>
  <si>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</si>
  <si>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</si>
  <si>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</si>
  <si>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</si>
  <si>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</si>
  <si>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</si>
  <si>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</si>
  <si>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</si>
  <si>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</si>
  <si>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</si>
  <si>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</si>
  <si>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</si>
  <si>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</si>
  <si>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</si>
  <si>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</si>
  <si>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</si>
  <si>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</si>
  <si>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</si>
  <si>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</si>
  <si>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</si>
  <si>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</si>
  <si>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</si>
  <si>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</si>
  <si>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</si>
  <si>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</si>
  <si>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</si>
  <si>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</si>
  <si>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</si>
  <si>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</si>
  <si>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</si>
  <si>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</si>
  <si>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</si>
  <si>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</si>
  <si>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</si>
  <si>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</si>
  <si>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</si>
  <si>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</si>
  <si>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</si>
  <si>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</si>
  <si>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</si>
  <si>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</si>
  <si>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</si>
  <si>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</si>
  <si>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</si>
  <si>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</si>
  <si>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</si>
  <si>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</si>
  <si>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</si>
  <si>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</si>
  <si>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</si>
  <si>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</si>
  <si>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</si>
  <si>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</si>
  <si>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</si>
  <si>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</si>
  <si>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</si>
  <si>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</si>
  <si>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</si>
  <si>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</si>
  <si>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</si>
  <si>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</si>
  <si>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</si>
  <si>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</si>
  <si>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</si>
  <si>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</si>
  <si>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</si>
  <si>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</si>
  <si>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</si>
  <si>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</si>
  <si>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</si>
  <si>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</si>
  <si>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</si>
  <si>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</si>
  <si>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</si>
  <si>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</si>
  <si>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</si>
  <si>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</si>
  <si>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</si>
  <si>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</si>
  <si>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</si>
  <si>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</si>
  <si>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</si>
  <si>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</si>
  <si>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</si>
  <si>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</si>
  <si>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</si>
  <si>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</si>
  <si>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</si>
  <si>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</si>
  <si>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</si>
  <si>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</si>
  <si>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</si>
  <si>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</si>
  <si>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</si>
  <si>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</si>
  <si>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</si>
  <si>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</si>
  <si>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</si>
  <si>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</si>
  <si>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</si>
  <si>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</si>
  <si>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</si>
  <si>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</si>
  <si>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</si>
  <si>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</si>
  <si>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</si>
  <si>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</si>
  <si>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</si>
  <si>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</si>
  <si>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</si>
  <si>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</si>
  <si>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</si>
  <si>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</si>
  <si>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</si>
  <si>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</si>
  <si>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</si>
  <si>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</si>
  <si>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</si>
  <si>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</si>
  <si>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</si>
  <si>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</si>
  <si>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</si>
  <si>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</si>
  <si>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</si>
  <si>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</si>
  <si>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</si>
  <si>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</si>
  <si>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</si>
  <si>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</si>
  <si>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</si>
  <si>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</si>
  <si>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</si>
  <si>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</si>
  <si>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</si>
  <si>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</si>
  <si>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</si>
  <si>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</si>
  <si>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</si>
  <si>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</si>
  <si>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</si>
  <si>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</si>
  <si>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</si>
  <si>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</si>
  <si>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</si>
  <si>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</si>
  <si>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</si>
  <si>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</si>
  <si>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</si>
  <si>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</si>
  <si>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</si>
  <si>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</si>
  <si>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</si>
  <si>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</si>
  <si>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</si>
  <si>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</si>
  <si>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</si>
  <si>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</si>
  <si>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</si>
  <si>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</si>
  <si>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</si>
  <si>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</si>
  <si>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</si>
  <si>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</si>
  <si>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</si>
  <si>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</si>
  <si>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</si>
  <si>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</si>
  <si>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</si>
  <si>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</si>
  <si>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</si>
  <si>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</si>
  <si>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</si>
  <si>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</si>
  <si>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</si>
  <si>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</si>
  <si>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</si>
  <si>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</si>
  <si>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</si>
  <si>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</si>
  <si>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</si>
  <si>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</si>
  <si>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</si>
  <si>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</si>
  <si>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</si>
  <si>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</si>
  <si>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</si>
  <si>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</si>
  <si>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</si>
  <si>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</si>
  <si>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</si>
  <si>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</si>
  <si>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</si>
  <si>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</si>
  <si>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</si>
  <si>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</si>
  <si>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</si>
  <si>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</si>
  <si>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</si>
  <si>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</si>
  <si>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</si>
  <si>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</si>
  <si>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</si>
  <si>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</si>
  <si>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</si>
  <si>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</si>
  <si>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</si>
  <si>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</si>
  <si>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</si>
  <si>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</si>
  <si>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</si>
  <si>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</si>
  <si>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</si>
  <si>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</si>
  <si>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</si>
  <si>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</si>
  <si>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</si>
  <si>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</si>
  <si>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</si>
  <si>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</si>
  <si>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</si>
  <si>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</si>
  <si>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</si>
  <si>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</si>
  <si>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</si>
  <si>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</si>
  <si>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</si>
  <si>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</si>
  <si>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</si>
  <si>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</si>
  <si>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</si>
  <si>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</si>
  <si>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</si>
  <si>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</si>
  <si>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</si>
  <si>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</si>
  <si>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</si>
  <si>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</si>
  <si>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</si>
  <si>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</si>
  <si>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</si>
  <si>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</si>
  <si>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</si>
  <si>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</si>
  <si>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</si>
  <si>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</si>
  <si>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</si>
  <si>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</si>
  <si>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</si>
  <si>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</si>
  <si>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</si>
  <si>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</si>
  <si>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</si>
  <si>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</si>
  <si>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</si>
  <si>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</si>
  <si>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</si>
  <si>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</si>
  <si>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</si>
  <si>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</si>
  <si>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</si>
  <si>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</si>
  <si>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</si>
  <si>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</si>
  <si>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</si>
  <si>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</si>
  <si>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</si>
  <si>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</si>
  <si>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</si>
  <si>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</si>
  <si>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</si>
  <si>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</si>
  <si>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</si>
  <si>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</si>
  <si>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</si>
  <si>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</si>
  <si>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</si>
  <si>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</si>
  <si>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</si>
  <si>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</si>
  <si>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</si>
  <si>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</si>
  <si>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</si>
  <si>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</si>
  <si>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</si>
  <si>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</si>
  <si>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</si>
  <si>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</si>
  <si>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</si>
  <si>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</si>
  <si>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</si>
  <si>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</si>
  <si>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</si>
  <si>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</si>
  <si>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</si>
  <si>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</si>
  <si>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</si>
  <si>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</si>
  <si>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</si>
  <si>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</si>
  <si>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</si>
  <si>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</si>
  <si>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</si>
  <si>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</si>
  <si>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</si>
  <si>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</si>
  <si>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</si>
  <si>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</si>
  <si>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</si>
  <si>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</si>
  <si>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</si>
  <si>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</si>
  <si>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</si>
  <si>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</si>
  <si>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</si>
  <si>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</si>
  <si>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</si>
  <si>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</si>
  <si>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</si>
  <si>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</si>
  <si>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</si>
  <si>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</si>
  <si>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</si>
  <si>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</si>
  <si>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</si>
  <si>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</si>
  <si>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</si>
  <si>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</si>
  <si>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</si>
  <si>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</si>
  <si>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</si>
  <si>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</si>
  <si>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</si>
  <si>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</si>
  <si>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</si>
  <si>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</si>
  <si>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</si>
  <si>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</si>
  <si>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</si>
  <si>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</si>
  <si>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</si>
  <si>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</si>
  <si>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</si>
  <si>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</si>
  <si>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</si>
  <si>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</si>
  <si>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</si>
  <si>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</si>
  <si>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</si>
  <si>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</si>
  <si>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</si>
  <si>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</si>
  <si>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</si>
  <si>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</si>
  <si>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</si>
  <si>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</si>
  <si>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</si>
  <si>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</si>
  <si>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</si>
  <si>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</si>
  <si>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</si>
  <si>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</si>
  <si>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</si>
  <si>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</si>
  <si>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</si>
  <si>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</si>
  <si>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</si>
  <si>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</si>
  <si>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</si>
  <si>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</si>
  <si>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</si>
  <si>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</si>
  <si>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</si>
  <si>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</si>
  <si>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</si>
  <si>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</si>
  <si>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</si>
  <si>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</si>
  <si>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</si>
  <si>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</si>
  <si>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</si>
  <si>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</si>
  <si>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</si>
  <si>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</si>
  <si>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</si>
  <si>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</si>
  <si>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</si>
  <si>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</si>
  <si>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</si>
  <si>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</si>
  <si>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</si>
  <si>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</si>
  <si>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</si>
  <si>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</si>
  <si>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</si>
  <si>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</si>
  <si>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</si>
  <si>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</si>
  <si>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</si>
  <si>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</si>
  <si>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</si>
  <si>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</si>
  <si>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</si>
  <si>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</si>
  <si>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</si>
  <si>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</si>
  <si>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</si>
  <si>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</si>
  <si>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</si>
  <si>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</si>
  <si>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</si>
  <si>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</si>
  <si>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</si>
  <si>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</si>
  <si>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</si>
  <si>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</si>
  <si>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</si>
  <si>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</si>
  <si>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</si>
  <si>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</si>
  <si>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</si>
  <si>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</si>
  <si>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</si>
  <si>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</si>
  <si>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</si>
  <si>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</si>
  <si>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</si>
  <si>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</si>
  <si>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</si>
  <si>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</si>
  <si>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</si>
  <si>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</si>
  <si>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</si>
  <si>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</si>
  <si>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</si>
  <si>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</si>
  <si>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</si>
  <si>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</si>
  <si>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</si>
  <si>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</si>
  <si>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</si>
  <si>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</si>
  <si>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</si>
  <si>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</si>
  <si>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</si>
  <si>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</si>
  <si>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</si>
  <si>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</si>
  <si>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</si>
  <si>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</si>
  <si>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</si>
  <si>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</si>
  <si>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</si>
  <si>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</si>
  <si>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</si>
  <si>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</si>
  <si>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</si>
  <si>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</si>
  <si>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</si>
  <si>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</si>
  <si>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</si>
  <si>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</si>
  <si>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</si>
  <si>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</si>
  <si>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</si>
  <si>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</si>
  <si>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</si>
  <si>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</si>
  <si>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</si>
  <si>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</si>
  <si>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</si>
  <si>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</si>
  <si>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</si>
  <si>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</si>
  <si>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</si>
  <si>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</si>
  <si>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</si>
  <si>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</si>
  <si>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</si>
  <si>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</si>
  <si>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</si>
  <si>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</si>
  <si>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</si>
  <si>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</si>
  <si>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</si>
  <si>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</si>
  <si>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</si>
  <si>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</si>
  <si>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</si>
  <si>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</si>
  <si>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</si>
  <si>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</si>
  <si>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</si>
  <si>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</si>
  <si>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</si>
  <si>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</si>
  <si>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</si>
  <si>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</si>
  <si>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</si>
  <si>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</si>
  <si>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</si>
  <si>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</si>
  <si>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</si>
  <si>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</si>
  <si>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</si>
  <si>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</si>
  <si>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</si>
  <si>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</si>
  <si>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</si>
  <si>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</si>
  <si>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</si>
  <si>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</si>
  <si>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</si>
  <si>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</si>
  <si>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</si>
  <si>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</si>
  <si>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</si>
  <si>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</si>
  <si>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</si>
  <si>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</si>
  <si>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</si>
  <si>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</si>
  <si>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</si>
  <si>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</si>
  <si>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</si>
  <si>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</si>
  <si>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</si>
  <si>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</si>
  <si>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</si>
  <si>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</si>
  <si>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</si>
  <si>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</si>
  <si>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</si>
  <si>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</si>
  <si>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</si>
  <si>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</si>
  <si>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</si>
  <si>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</si>
  <si>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</si>
  <si>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</si>
  <si>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</si>
  <si>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</si>
  <si>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</si>
  <si>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</si>
  <si>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</si>
  <si>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</si>
  <si>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</si>
  <si>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</si>
  <si>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</si>
  <si>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</si>
  <si>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</si>
  <si>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</si>
  <si>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</si>
  <si>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</si>
  <si>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</si>
  <si>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</si>
  <si>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</si>
  <si>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</si>
  <si>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</si>
  <si>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</si>
  <si>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</si>
  <si>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</si>
  <si>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</si>
  <si>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</si>
  <si>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</si>
  <si>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</si>
  <si>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</si>
  <si>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</si>
  <si>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</si>
  <si>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</si>
  <si>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</si>
  <si>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</si>
  <si>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</si>
  <si>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</si>
  <si>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</si>
  <si>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</si>
  <si>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</si>
  <si>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</si>
  <si>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</si>
  <si>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</si>
  <si>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</si>
  <si>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</si>
  <si>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</si>
  <si>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</si>
  <si>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</si>
  <si>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</si>
  <si>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</si>
  <si>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</si>
  <si>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</si>
  <si>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</si>
  <si>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</si>
  <si>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</si>
  <si>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</si>
  <si>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</si>
  <si>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</si>
  <si>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</si>
  <si>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</si>
  <si>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</si>
  <si>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</si>
  <si>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</si>
  <si>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</si>
  <si>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</si>
  <si>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</si>
  <si>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</si>
  <si>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</si>
  <si>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</si>
  <si>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</si>
  <si>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</si>
  <si>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</si>
  <si>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</si>
  <si>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</si>
  <si>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</si>
  <si>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</si>
  <si>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</si>
  <si>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</si>
  <si>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</si>
  <si>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</si>
  <si>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</si>
  <si>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</si>
  <si>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</si>
  <si>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</si>
  <si>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</si>
  <si>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</si>
  <si>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</si>
  <si>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</si>
  <si>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</si>
  <si>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</si>
  <si>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</si>
  <si>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</si>
  <si>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</si>
  <si>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</si>
  <si>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</si>
  <si>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</si>
  <si>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</si>
  <si>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</si>
  <si>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</si>
  <si>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</si>
  <si>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</si>
  <si>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</si>
  <si>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</si>
  <si>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</si>
  <si>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</si>
  <si>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</si>
  <si>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</si>
  <si>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</si>
  <si>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</si>
  <si>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</si>
  <si>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</si>
  <si>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</si>
  <si>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</si>
  <si>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</si>
  <si>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</si>
  <si>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</si>
  <si>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</si>
  <si>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</si>
  <si>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</si>
  <si>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</si>
  <si>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</si>
  <si>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</si>
  <si>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</si>
  <si>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</si>
  <si>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</si>
  <si>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</si>
  <si>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</si>
  <si>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</si>
  <si>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</si>
  <si>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</si>
  <si>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</si>
  <si>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</si>
  <si>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</si>
  <si>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</si>
  <si>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</si>
  <si>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</si>
  <si>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</si>
  <si>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</si>
  <si>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</si>
  <si>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</si>
  <si>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</si>
  <si>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</si>
  <si>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</si>
  <si>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</si>
  <si>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</si>
  <si>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</si>
  <si>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</si>
  <si>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</si>
  <si>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</si>
  <si>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</si>
  <si>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</si>
  <si>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</si>
  <si>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</si>
  <si>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</si>
  <si>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</si>
  <si>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</si>
  <si>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</si>
  <si>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</si>
  <si>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</si>
  <si>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</si>
  <si>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</si>
  <si>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</si>
  <si>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</si>
  <si>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</si>
  <si>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</si>
  <si>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</si>
  <si>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</si>
  <si>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</si>
  <si>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</si>
  <si>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</si>
  <si>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</si>
  <si>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</si>
  <si>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</si>
  <si>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</si>
  <si>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</si>
  <si>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</si>
  <si>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</si>
  <si>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</si>
  <si>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</si>
  <si>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</si>
  <si>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</si>
  <si>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</si>
  <si>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</si>
  <si>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</si>
  <si>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</si>
  <si>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</si>
  <si>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</si>
  <si>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</si>
  <si>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</si>
  <si>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</si>
  <si>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</si>
  <si>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</si>
  <si>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</si>
  <si>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</si>
  <si>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</si>
  <si>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</si>
  <si>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</si>
  <si>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</si>
  <si>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</si>
  <si>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</si>
  <si>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</si>
  <si>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</si>
  <si>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</si>
  <si>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</si>
  <si>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</si>
  <si>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</si>
  <si>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</si>
  <si>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</si>
  <si>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</si>
  <si>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</si>
  <si>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</si>
  <si>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</si>
  <si>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</si>
  <si>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</si>
  <si>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</si>
  <si>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</si>
  <si>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</si>
  <si>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</si>
  <si>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</si>
  <si>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</si>
  <si>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</si>
  <si>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</si>
  <si>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</si>
  <si>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</si>
  <si>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</si>
  <si>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</si>
  <si>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</si>
  <si>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</si>
  <si>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</si>
  <si>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</si>
  <si>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</si>
  <si>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</si>
  <si>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</si>
  <si>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</si>
  <si>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</si>
  <si>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</si>
  <si>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</si>
  <si>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</si>
  <si>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</si>
  <si>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</si>
  <si>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</si>
  <si>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</si>
  <si>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</si>
  <si>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</si>
  <si>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</si>
  <si>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</si>
  <si>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</si>
  <si>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</si>
  <si>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</si>
  <si>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</si>
  <si>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</si>
  <si>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</si>
  <si>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</si>
  <si>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</si>
  <si>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</si>
  <si>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</si>
  <si>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</si>
  <si>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</si>
  <si>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</si>
  <si>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</si>
  <si>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</si>
  <si>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</si>
  <si>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</si>
  <si>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</si>
  <si>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</si>
  <si>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</si>
  <si>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</si>
  <si>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</si>
  <si>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</si>
  <si>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</si>
  <si>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</si>
  <si>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</si>
  <si>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</si>
  <si>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</si>
  <si>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</si>
  <si>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</si>
  <si>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</si>
  <si>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</si>
  <si>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</si>
  <si>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</si>
  <si>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</si>
  <si>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</si>
  <si>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</si>
  <si>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</si>
  <si>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</si>
  <si>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</si>
  <si>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</si>
  <si>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</si>
  <si>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</si>
  <si>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</si>
  <si>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</si>
  <si>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</si>
  <si>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</si>
  <si>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</si>
  <si>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</si>
  <si>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</si>
  <si>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</si>
  <si>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</si>
  <si>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</si>
  <si>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</si>
  <si>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</si>
  <si>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</si>
  <si>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</si>
  <si>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</si>
  <si>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</si>
  <si>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</si>
  <si>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</si>
  <si>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</si>
  <si>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</si>
  <si>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</si>
  <si>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</si>
  <si>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</si>
  <si>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</si>
  <si>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</si>
  <si>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</si>
  <si>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</si>
  <si>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</si>
  <si>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</si>
  <si>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</si>
  <si>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</si>
  <si>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</si>
  <si>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</si>
  <si>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</si>
  <si>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</si>
  <si>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</si>
  <si>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</si>
  <si>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</si>
  <si>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</si>
  <si>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</si>
  <si>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</si>
  <si>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</si>
  <si>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</si>
  <si>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</si>
  <si>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</si>
  <si>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</si>
  <si>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</si>
  <si>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</si>
  <si>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</si>
  <si>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</si>
  <si>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</si>
  <si>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</si>
  <si>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</si>
  <si>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</si>
  <si>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</si>
  <si>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</si>
  <si>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</si>
  <si>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</si>
  <si>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</si>
  <si>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</si>
  <si>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</si>
  <si>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</si>
  <si>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</si>
  <si>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</si>
  <si>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</si>
  <si>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</si>
  <si>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</si>
  <si>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</si>
  <si>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</si>
  <si>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</si>
  <si>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</si>
  <si>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</si>
  <si>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</si>
  <si>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</si>
  <si>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</si>
  <si>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</si>
  <si>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</si>
  <si>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</si>
  <si>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</si>
  <si>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</si>
  <si>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</si>
  <si>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</si>
  <si>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</si>
  <si>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</si>
  <si>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</si>
  <si>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</si>
  <si>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</si>
  <si>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</si>
  <si>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</si>
  <si>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</si>
  <si>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</si>
  <si>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</si>
  <si>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</si>
  <si>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</si>
  <si>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</si>
  <si>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</si>
  <si>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</si>
  <si>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</si>
  <si>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</si>
  <si>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</si>
  <si>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</si>
  <si>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</si>
  <si>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</si>
  <si>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</si>
  <si>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</si>
  <si>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</si>
  <si>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</si>
  <si>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</si>
  <si>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</si>
  <si>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</si>
  <si>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</si>
  <si>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</si>
  <si>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</si>
  <si>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</si>
  <si>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</si>
  <si>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</si>
  <si>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</si>
  <si>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</si>
  <si>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</si>
  <si>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</si>
  <si>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</si>
  <si>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</si>
  <si>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</si>
  <si>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</si>
  <si>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</si>
  <si>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</si>
  <si>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</si>
  <si>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</si>
  <si>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</si>
  <si>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</si>
  <si>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</si>
  <si>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</si>
  <si>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</si>
  <si>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</si>
  <si>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</si>
  <si>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</si>
  <si>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</si>
  <si>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</si>
  <si>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</si>
  <si>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</si>
  <si>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</si>
  <si>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</si>
  <si>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</si>
  <si>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</si>
  <si>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</si>
  <si>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</si>
  <si>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</si>
  <si>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</si>
  <si>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</si>
  <si>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</si>
  <si>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</si>
  <si>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</si>
  <si>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</si>
  <si>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</si>
  <si>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</si>
  <si>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</si>
  <si>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</si>
  <si>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</si>
  <si>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</si>
  <si>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</si>
  <si>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</si>
  <si>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</si>
  <si>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</si>
  <si>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</si>
  <si>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</si>
  <si>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</si>
  <si>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</si>
  <si>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</si>
  <si>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</si>
  <si>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</si>
  <si>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</si>
  <si>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</si>
  <si>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</si>
  <si>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</si>
  <si>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</si>
  <si>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</si>
  <si>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</si>
  <si>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</si>
  <si>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</si>
  <si>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</si>
  <si>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</si>
  <si>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</si>
  <si>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</si>
  <si>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</si>
  <si>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</si>
  <si>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</si>
  <si>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</si>
  <si>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</si>
  <si>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</si>
  <si>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</si>
  <si>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</si>
  <si>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</si>
  <si>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</si>
  <si>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</si>
  <si>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</si>
  <si>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</si>
  <si>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</si>
  <si>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</si>
  <si>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</si>
  <si>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</si>
  <si>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</si>
  <si>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</si>
  <si>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</si>
  <si>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</si>
  <si>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</si>
  <si>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</si>
  <si>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</si>
  <si>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</si>
  <si>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</si>
  <si>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</si>
  <si>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</si>
  <si>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</si>
  <si>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</si>
  <si>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</si>
  <si>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</si>
  <si>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</si>
  <si>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</si>
  <si>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</si>
  <si>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</si>
  <si>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</si>
  <si>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</si>
  <si>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</si>
  <si>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</si>
  <si>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</si>
  <si>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</si>
  <si>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</si>
  <si>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</si>
  <si>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</si>
  <si>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</si>
  <si>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</si>
  <si>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</si>
  <si>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</si>
  <si>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</si>
  <si>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</si>
  <si>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</si>
  <si>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</si>
  <si>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</si>
  <si>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</si>
  <si>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</si>
  <si>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</si>
  <si>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</si>
  <si>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</si>
  <si>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</si>
  <si>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</si>
  <si>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</si>
  <si>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</si>
  <si>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</si>
  <si>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</si>
  <si>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</si>
  <si>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</si>
  <si>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</si>
  <si>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</si>
  <si>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</si>
  <si>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</si>
  <si>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</si>
  <si>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</si>
  <si>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</si>
  <si>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</si>
  <si>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</si>
  <si>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</si>
  <si>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</si>
  <si>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</si>
  <si>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</si>
  <si>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</si>
  <si>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</si>
  <si>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</si>
  <si>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</si>
  <si>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</si>
  <si>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</si>
  <si>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</si>
  <si>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</si>
  <si>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</si>
  <si>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</si>
  <si>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</si>
  <si>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</si>
  <si>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</si>
  <si>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</si>
  <si>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</si>
  <si>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</si>
  <si>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</si>
  <si>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</si>
  <si>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</si>
  <si>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</si>
  <si>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</si>
  <si>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</si>
  <si>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</si>
  <si>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</si>
  <si>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</si>
  <si>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</si>
  <si>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</si>
  <si>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</si>
  <si>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</si>
  <si>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</si>
  <si>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</si>
  <si>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</si>
  <si>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</si>
  <si>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</si>
  <si>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</si>
  <si>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</si>
  <si>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</si>
  <si>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</si>
  <si>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</si>
  <si>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</si>
  <si>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</si>
  <si>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</si>
  <si>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</si>
  <si>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</si>
  <si>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</si>
  <si>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</si>
  <si>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</si>
  <si>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</si>
  <si>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</si>
  <si>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</si>
  <si>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</si>
  <si>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</si>
  <si>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</si>
  <si>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</si>
  <si>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</si>
  <si>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</si>
  <si>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</si>
  <si>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</si>
  <si>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</si>
  <si>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</si>
  <si>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</si>
  <si>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</si>
  <si>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</si>
  <si>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</si>
  <si>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</si>
  <si>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</si>
  <si>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</si>
  <si>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</si>
  <si>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</si>
  <si>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</si>
  <si>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</si>
  <si>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</si>
  <si>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</si>
  <si>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</si>
  <si>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</si>
  <si>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</si>
  <si>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</si>
  <si>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</si>
  <si>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</si>
  <si>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</si>
  <si>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</si>
  <si>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</si>
  <si>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</si>
  <si>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</si>
  <si>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</si>
  <si>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</si>
  <si>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</si>
  <si>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</si>
  <si>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</si>
  <si>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</si>
  <si>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</si>
  <si>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</si>
  <si>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</si>
  <si>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</si>
  <si>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</si>
  <si>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</si>
  <si>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</si>
  <si>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</si>
  <si>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</si>
  <si>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</si>
  <si>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</si>
  <si>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</si>
  <si>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</si>
  <si>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</si>
  <si>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</si>
  <si>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</si>
  <si>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</si>
  <si>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</si>
  <si>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</si>
  <si>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</si>
  <si>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</si>
  <si>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</si>
  <si>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</si>
  <si>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</si>
  <si>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</si>
  <si>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</si>
  <si>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</si>
  <si>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</si>
  <si>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</si>
  <si>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</si>
  <si>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</si>
  <si>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</si>
  <si>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</si>
  <si>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</si>
  <si>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</si>
  <si>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</si>
  <si>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</si>
  <si>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</si>
  <si>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</si>
  <si>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</si>
  <si>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</si>
  <si>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</si>
  <si>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</si>
  <si>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</si>
  <si>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</si>
  <si>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</si>
  <si>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</si>
  <si>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</si>
  <si>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</si>
  <si>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</si>
  <si>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</si>
  <si>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</si>
  <si>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</si>
  <si>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</si>
  <si>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</si>
  <si>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</si>
  <si>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</si>
  <si>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</si>
  <si>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</si>
  <si>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</si>
  <si>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</si>
  <si>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</si>
  <si>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</si>
  <si>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</si>
  <si>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</si>
  <si>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</si>
  <si>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</si>
  <si>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</si>
  <si>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</si>
  <si>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</si>
  <si>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</si>
  <si>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</si>
  <si>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</si>
  <si>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</si>
  <si>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</si>
  <si>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</si>
  <si>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</si>
  <si>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</si>
  <si>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</si>
  <si>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</si>
  <si>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</si>
  <si>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</si>
  <si>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</si>
  <si>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</si>
  <si>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</si>
  <si>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</si>
  <si>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</si>
  <si>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</si>
  <si>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</si>
  <si>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</si>
  <si>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</si>
  <si>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</si>
  <si>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</si>
  <si>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</si>
  <si>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</si>
  <si>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</si>
  <si>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</si>
  <si>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</si>
  <si>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</si>
  <si>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</si>
  <si>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</si>
  <si>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</si>
  <si>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</si>
  <si>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</si>
  <si>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</si>
  <si>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</si>
  <si>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</si>
  <si>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</si>
  <si>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</si>
  <si>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</si>
  <si>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</si>
  <si>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</si>
  <si>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</si>
  <si>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</si>
  <si>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</si>
  <si>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</si>
  <si>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</si>
  <si>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</si>
  <si>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</si>
  <si>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</si>
  <si>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</si>
  <si>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</si>
  <si>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</si>
  <si>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</si>
  <si>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</si>
  <si>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</si>
  <si>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</si>
  <si>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</si>
  <si>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</si>
  <si>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</si>
  <si>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</si>
  <si>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</si>
  <si>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</si>
  <si>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</si>
  <si>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</si>
  <si>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</si>
  <si>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</si>
  <si>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</si>
  <si>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</si>
  <si>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</si>
  <si>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</si>
  <si>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</si>
  <si>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</si>
  <si>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</si>
  <si>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</si>
  <si>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</si>
  <si>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</si>
  <si>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</si>
  <si>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</si>
  <si>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</si>
  <si>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</si>
  <si>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</si>
  <si>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</si>
  <si>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</si>
  <si>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</si>
  <si>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</si>
  <si>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</si>
  <si>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</si>
  <si>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</si>
  <si>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</si>
  <si>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</si>
  <si>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</si>
  <si>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</si>
  <si>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</si>
  <si>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</si>
  <si>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</si>
  <si>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</si>
  <si>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</si>
  <si>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</si>
  <si>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</si>
  <si>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</si>
  <si>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</si>
  <si>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</si>
  <si>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</si>
  <si>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</si>
  <si>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</si>
  <si>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</si>
  <si>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</si>
  <si>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</si>
  <si>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</si>
  <si>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</si>
  <si>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</si>
  <si>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</si>
  <si>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</si>
  <si>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</si>
  <si>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</si>
  <si>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</si>
  <si>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</si>
  <si>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</si>
  <si>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</si>
  <si>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</si>
  <si>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</si>
  <si>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</si>
  <si>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</si>
  <si>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</si>
  <si>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</si>
  <si>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</si>
  <si>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</si>
  <si>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</si>
  <si>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</si>
  <si>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</si>
  <si>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</si>
  <si>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</si>
  <si>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</si>
  <si>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</si>
  <si>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</si>
  <si>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</si>
  <si>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</si>
  <si>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</si>
  <si>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</si>
  <si>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</si>
  <si>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</si>
  <si>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</si>
  <si>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</si>
  <si>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</si>
  <si>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</si>
  <si>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</si>
  <si>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</si>
  <si>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</si>
  <si>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</si>
  <si>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</si>
  <si>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</si>
  <si>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</si>
  <si>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</si>
  <si>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</si>
  <si>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</si>
  <si>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</si>
  <si>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</si>
  <si>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</si>
  <si>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</si>
  <si>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</si>
  <si>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</si>
  <si>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</si>
  <si>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</si>
  <si>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</si>
  <si>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</si>
  <si>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</si>
  <si>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</si>
  <si>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</si>
  <si>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</si>
  <si>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</si>
  <si>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</si>
  <si>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</si>
  <si>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</si>
  <si>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</si>
  <si>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</si>
  <si>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</si>
  <si>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</si>
  <si>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</si>
  <si>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</si>
  <si>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</si>
  <si>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</si>
  <si>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</si>
  <si>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</si>
  <si>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</si>
  <si>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</si>
  <si>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</si>
  <si>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</si>
  <si>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</si>
  <si>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</si>
  <si>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</si>
  <si>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</si>
  <si>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</si>
  <si>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</si>
  <si>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</si>
  <si>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</si>
  <si>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</si>
  <si>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</si>
  <si>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</si>
  <si>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</si>
  <si>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</si>
  <si>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</si>
  <si>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</si>
  <si>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</si>
  <si>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</si>
  <si>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</si>
  <si>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</si>
  <si>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</si>
  <si>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</si>
  <si>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</si>
  <si>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</si>
  <si>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</si>
  <si>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</si>
  <si>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</si>
  <si>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</si>
  <si>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</si>
  <si>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</si>
  <si>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</si>
  <si>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</si>
  <si>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</si>
  <si>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</si>
  <si>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</si>
  <si>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</si>
  <si>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</si>
  <si>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</si>
  <si>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</si>
  <si>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</si>
  <si>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</si>
  <si>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</si>
  <si>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</si>
  <si>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</si>
  <si>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</si>
  <si>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</si>
  <si>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</si>
  <si>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</si>
  <si>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</si>
  <si>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</si>
  <si>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</si>
  <si>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</si>
  <si>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</si>
  <si>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</si>
  <si>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</si>
  <si>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</si>
  <si>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</si>
  <si>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</si>
  <si>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</si>
  <si>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</si>
  <si>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</si>
  <si>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</si>
  <si>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</si>
  <si>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</si>
  <si>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</si>
  <si>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</si>
  <si>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</si>
  <si>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</si>
  <si>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</si>
  <si>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</si>
  <si>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</si>
  <si>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</si>
  <si>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</si>
  <si>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</si>
  <si>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</si>
  <si>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</si>
  <si>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</si>
  <si>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</si>
  <si>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</si>
  <si>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</si>
  <si>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</si>
  <si>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</si>
  <si>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</si>
  <si>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</si>
  <si>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</si>
  <si>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</si>
  <si>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</si>
  <si>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</si>
  <si>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</si>
  <si>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</si>
  <si>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</si>
  <si>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</si>
  <si>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</si>
  <si>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</si>
  <si>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</si>
  <si>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</si>
  <si>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</si>
  <si>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</si>
  <si>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</si>
  <si>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</si>
  <si>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</si>
  <si>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</si>
  <si>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</si>
  <si>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</si>
  <si>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</si>
  <si>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</si>
  <si>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</si>
  <si>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</si>
  <si>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</si>
  <si>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</si>
  <si>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</si>
  <si>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</si>
  <si>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</si>
  <si>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</si>
  <si>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</si>
  <si>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</si>
  <si>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</si>
  <si>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</si>
  <si>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</si>
  <si>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</si>
  <si>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</si>
  <si>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</si>
  <si>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</si>
  <si>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</si>
  <si>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</si>
  <si>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</si>
  <si>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</si>
  <si>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</si>
  <si>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</si>
  <si>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</si>
  <si>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</si>
  <si>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</si>
  <si>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</si>
  <si>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</si>
  <si>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</si>
  <si>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</si>
  <si>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</si>
  <si>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</si>
  <si>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</si>
  <si>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</si>
  <si>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</si>
  <si>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</si>
  <si>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</si>
  <si>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</si>
  <si>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</si>
  <si>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</si>
  <si>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</si>
  <si>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</si>
  <si>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</si>
  <si>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</si>
  <si>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</si>
  <si>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</si>
  <si>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</si>
  <si>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</si>
  <si>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</si>
  <si>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</si>
  <si>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</si>
  <si>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</si>
  <si>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</si>
  <si>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</si>
  <si>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</si>
  <si>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</si>
  <si>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</si>
  <si>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</si>
  <si>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</si>
  <si>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</si>
  <si>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</si>
  <si>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</si>
  <si>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</si>
  <si>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</si>
  <si>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</si>
  <si>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</si>
  <si>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</si>
  <si>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</si>
  <si>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</si>
  <si>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</si>
  <si>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</si>
  <si>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</si>
  <si>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</si>
  <si>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</si>
  <si>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</si>
  <si>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</si>
  <si>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</si>
  <si>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</si>
  <si>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</si>
  <si>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</si>
  <si>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</si>
  <si>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</si>
  <si>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</si>
  <si>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</si>
  <si>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</si>
  <si>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</si>
  <si>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</si>
  <si>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</si>
  <si>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</si>
  <si>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</si>
  <si>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</si>
  <si>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</si>
  <si>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</si>
  <si>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</si>
  <si>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</si>
  <si>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</si>
  <si>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</si>
  <si>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</si>
  <si>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</si>
  <si>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</si>
  <si>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</si>
  <si>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</si>
  <si>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</si>
  <si>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</si>
  <si>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</si>
  <si>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</si>
  <si>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</si>
  <si>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</si>
  <si>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</si>
  <si>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</si>
  <si>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</si>
  <si>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</si>
  <si>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</si>
  <si>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</si>
  <si>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</si>
  <si>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</si>
  <si>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</si>
  <si>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</si>
  <si>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</si>
  <si>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</si>
  <si>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</si>
  <si>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</si>
  <si>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</si>
  <si>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</si>
  <si>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</si>
  <si>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</si>
  <si>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</si>
  <si>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</si>
  <si>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</si>
  <si>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</si>
  <si>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</si>
  <si>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</si>
  <si>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</si>
  <si>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</si>
  <si>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</si>
  <si>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</si>
  <si>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</si>
  <si>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</si>
  <si>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</si>
  <si>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</si>
  <si>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</si>
  <si>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</si>
  <si>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</si>
  <si>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</si>
  <si>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</si>
  <si>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</si>
  <si>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</si>
  <si>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</si>
  <si>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</si>
  <si>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</si>
  <si>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</si>
  <si>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</si>
  <si>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</si>
  <si>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</si>
  <si>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</si>
  <si>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</si>
  <si>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</si>
  <si>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</si>
  <si>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</si>
  <si>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</si>
  <si>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</si>
  <si>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</si>
  <si>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</si>
  <si>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</si>
  <si>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</si>
  <si>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</si>
  <si>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</si>
  <si>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</si>
  <si>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</si>
  <si>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</si>
  <si>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</si>
  <si>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</si>
  <si>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</si>
  <si>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</si>
  <si>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</si>
  <si>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</si>
  <si>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</si>
  <si>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</si>
  <si>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</si>
  <si>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</si>
  <si>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</si>
  <si>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</si>
  <si>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</si>
  <si>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</si>
  <si>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</si>
  <si>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</si>
  <si>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</si>
  <si>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</si>
  <si>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</si>
  <si>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</si>
  <si>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</si>
  <si>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</si>
  <si>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</si>
  <si>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</si>
  <si>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</si>
  <si>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</si>
  <si>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</si>
  <si>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</si>
  <si>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</si>
  <si>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</si>
  <si>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</si>
  <si>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</si>
  <si>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</si>
  <si>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</si>
  <si>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</si>
  <si>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</si>
  <si>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</si>
  <si>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</si>
  <si>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</si>
  <si>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</si>
  <si>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</si>
  <si>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</si>
  <si>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</si>
  <si>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</si>
  <si>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</si>
  <si>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</si>
  <si>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</si>
  <si>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</si>
  <si>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</si>
  <si>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</si>
  <si>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</si>
  <si>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</si>
  <si>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</si>
  <si>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</si>
  <si>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</si>
  <si>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</si>
  <si>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</si>
  <si>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</si>
  <si>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</si>
  <si>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</si>
  <si>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</si>
  <si>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</si>
  <si>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</si>
  <si>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</si>
  <si>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</si>
  <si>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</si>
  <si>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</si>
  <si>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</si>
  <si>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</si>
  <si>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</si>
  <si>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</si>
  <si>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</si>
  <si>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</si>
  <si>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</si>
  <si>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</si>
  <si>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</si>
  <si>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</si>
  <si>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</si>
  <si>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</si>
  <si>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</si>
  <si>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</si>
  <si>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</si>
  <si>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</si>
  <si>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</si>
  <si>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</si>
  <si>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</si>
  <si>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</si>
  <si>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</si>
  <si>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</si>
  <si>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</si>
  <si>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</si>
  <si>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</si>
  <si>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</si>
  <si>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</si>
  <si>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</si>
  <si>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</si>
  <si>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</si>
  <si>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</si>
  <si>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</si>
  <si>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</si>
  <si>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</si>
  <si>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</si>
  <si>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</si>
  <si>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</si>
  <si>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</si>
  <si>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</si>
  <si>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</si>
  <si>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</si>
  <si>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</si>
  <si>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</si>
  <si>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</si>
  <si>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</si>
  <si>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</si>
  <si>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</si>
  <si>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</si>
  <si>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</si>
  <si>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</si>
  <si>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</si>
  <si>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</si>
  <si>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</si>
  <si>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</si>
  <si>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</si>
  <si>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</si>
  <si>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</si>
  <si>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</si>
  <si>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</si>
  <si>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</si>
  <si>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</si>
  <si>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</si>
  <si>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</si>
  <si>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</si>
  <si>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</si>
  <si>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</si>
  <si>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</si>
  <si>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</si>
  <si>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</si>
  <si>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</si>
  <si>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</si>
  <si>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</si>
  <si>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</si>
  <si>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</si>
  <si>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</si>
  <si>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</si>
  <si>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</si>
  <si>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</si>
  <si>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</si>
  <si>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</si>
  <si>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</si>
  <si>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</si>
  <si>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</si>
  <si>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</si>
  <si>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</si>
  <si>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</si>
  <si>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</si>
  <si>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</si>
  <si>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</si>
  <si>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</si>
  <si>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</si>
  <si>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</si>
  <si>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</si>
  <si>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</si>
  <si>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</si>
  <si>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</si>
  <si>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</si>
  <si>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</si>
  <si>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</si>
  <si>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</si>
  <si>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</si>
  <si>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</si>
  <si>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</si>
  <si>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</si>
  <si>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</si>
  <si>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</si>
  <si>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</si>
  <si>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</si>
  <si>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</si>
  <si>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</si>
  <si>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</si>
  <si>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</si>
  <si>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</si>
  <si>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</si>
  <si>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</si>
  <si>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</si>
  <si>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</si>
  <si>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</si>
  <si>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</si>
  <si>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</si>
  <si>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</si>
  <si>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</si>
  <si>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</si>
  <si>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</si>
  <si>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</si>
  <si>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</si>
  <si>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</si>
  <si>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</si>
  <si>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</si>
  <si>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</si>
  <si>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</si>
  <si>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</si>
  <si>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</si>
  <si>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</si>
  <si>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</si>
  <si>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</si>
  <si>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</si>
  <si>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</si>
  <si>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</si>
  <si>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</si>
  <si>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</si>
  <si>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</si>
  <si>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</si>
  <si>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</si>
  <si>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</si>
  <si>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</si>
  <si>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</si>
  <si>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</si>
  <si>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</si>
  <si>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</si>
  <si>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</si>
  <si>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</si>
  <si>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</si>
  <si>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</si>
  <si>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</si>
  <si>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</si>
  <si>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</si>
  <si>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</si>
  <si>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</si>
  <si>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</si>
  <si>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</si>
  <si>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</si>
  <si>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</si>
  <si>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</si>
  <si>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</si>
  <si>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</si>
  <si>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</si>
  <si>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</si>
  <si>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</si>
  <si>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</si>
  <si>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</si>
  <si>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</si>
  <si>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</si>
  <si>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</si>
  <si>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</si>
  <si>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</si>
  <si>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</si>
  <si>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</si>
  <si>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</si>
  <si>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</si>
  <si>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</si>
  <si>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</si>
  <si>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</si>
  <si>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</si>
  <si>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</si>
  <si>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</si>
  <si>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</si>
  <si>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</si>
  <si>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</si>
  <si>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</si>
  <si>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</si>
  <si>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</si>
  <si>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</si>
  <si>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</si>
  <si>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</si>
  <si>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</si>
  <si>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</si>
  <si>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</si>
  <si>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</si>
  <si>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</si>
  <si>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</si>
  <si>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</si>
  <si>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</si>
  <si>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</si>
  <si>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</si>
  <si>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</si>
  <si>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</si>
  <si>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</si>
  <si>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</si>
  <si>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</si>
  <si>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</si>
  <si>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</si>
  <si>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</si>
  <si>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</si>
  <si>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</si>
  <si>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</si>
  <si>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</si>
  <si>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</si>
  <si>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</si>
  <si>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</si>
  <si>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</si>
  <si>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</si>
  <si>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</si>
  <si>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</si>
  <si>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</si>
  <si>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</si>
  <si>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</si>
  <si>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</si>
  <si>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</si>
  <si>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</si>
  <si>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</si>
  <si>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</si>
  <si>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</si>
  <si>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</si>
  <si>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</si>
  <si>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</si>
  <si>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</si>
  <si>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</si>
  <si>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</si>
  <si>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</si>
  <si>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</si>
  <si>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</si>
  <si>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</si>
  <si>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</si>
  <si>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</si>
  <si>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</si>
  <si>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</si>
  <si>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</si>
  <si>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</si>
  <si>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</si>
  <si>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</si>
  <si>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</si>
  <si>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</si>
  <si>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</si>
  <si>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</si>
  <si>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</si>
  <si>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</si>
  <si>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</si>
  <si>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</si>
  <si>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</si>
  <si>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</si>
  <si>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</si>
  <si>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</si>
  <si>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</si>
  <si>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</si>
  <si>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</si>
  <si>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</si>
  <si>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</si>
  <si>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</si>
  <si>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</si>
  <si>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</si>
  <si>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</si>
  <si>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</si>
  <si>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</si>
  <si>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</si>
  <si>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</si>
  <si>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</si>
  <si>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</si>
  <si>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</si>
  <si>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</si>
  <si>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</si>
  <si>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</si>
  <si>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</si>
  <si>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</si>
  <si>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</si>
  <si>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</si>
  <si>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</si>
  <si>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</si>
  <si>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</si>
  <si>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</si>
  <si>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</si>
  <si>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</si>
  <si>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</si>
  <si>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</si>
  <si>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</si>
  <si>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</si>
  <si>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</si>
  <si>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</si>
  <si>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</si>
  <si>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</si>
  <si>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</si>
  <si>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</si>
  <si>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</si>
  <si>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</si>
  <si>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</si>
  <si>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</si>
  <si>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</si>
  <si>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</si>
  <si>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</si>
  <si>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</si>
  <si>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</si>
  <si>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</si>
  <si>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</si>
  <si>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</si>
  <si>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</si>
  <si>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</si>
  <si>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</si>
  <si>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</si>
  <si>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</si>
  <si>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</si>
  <si>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</si>
  <si>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</si>
  <si>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</si>
  <si>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</si>
  <si>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</si>
  <si>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</si>
  <si>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</si>
  <si>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</si>
  <si>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</si>
  <si>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</si>
  <si>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</si>
  <si>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</si>
  <si>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</si>
  <si>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</si>
  <si>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</si>
  <si>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</si>
  <si>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</si>
  <si>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</si>
  <si>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</si>
  <si>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</si>
  <si>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</si>
  <si>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</si>
  <si>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</si>
  <si>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</si>
  <si>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</si>
  <si>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</si>
  <si>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</si>
  <si>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</si>
  <si>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</si>
  <si>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</si>
  <si>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</si>
  <si>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</si>
  <si>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</si>
  <si>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</si>
  <si>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</si>
  <si>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</si>
  <si>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</si>
  <si>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</si>
  <si>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</si>
  <si>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</si>
  <si>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</si>
  <si>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</si>
  <si>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</si>
  <si>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</si>
  <si>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</si>
  <si>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</si>
  <si>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</si>
  <si>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</si>
  <si>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</si>
  <si>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</si>
  <si>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</si>
  <si>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</si>
  <si>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</si>
  <si>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</si>
  <si>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</si>
  <si>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</si>
  <si>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</si>
  <si>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</si>
  <si>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</si>
  <si>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</si>
  <si>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</si>
  <si>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</si>
  <si>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</si>
  <si>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</si>
  <si>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</si>
  <si>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</si>
  <si>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</si>
  <si>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</si>
  <si>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</si>
  <si>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</si>
  <si>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</si>
  <si>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</si>
  <si>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</si>
  <si>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</si>
  <si>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</si>
  <si>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</si>
  <si>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</si>
  <si>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</si>
  <si>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</si>
  <si>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</si>
  <si>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</si>
  <si>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</si>
  <si>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</si>
  <si>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</si>
  <si>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</si>
  <si>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</si>
  <si>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</si>
  <si>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</si>
  <si>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</si>
  <si>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</si>
  <si>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</si>
  <si>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</si>
  <si>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</si>
  <si>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</si>
  <si>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</si>
  <si>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</si>
  <si>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</si>
  <si>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</si>
  <si>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</si>
  <si>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</si>
  <si>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</si>
  <si>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</si>
  <si>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</si>
  <si>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</si>
  <si>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</si>
  <si>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</si>
  <si>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</si>
  <si>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</si>
  <si>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</si>
  <si>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</si>
  <si>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</si>
  <si>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</si>
  <si>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</si>
  <si>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</si>
  <si>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</si>
  <si>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</si>
  <si>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</si>
  <si>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</si>
  <si>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</si>
  <si>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</si>
  <si>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</si>
  <si>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</si>
  <si>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</si>
  <si>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</si>
  <si>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</si>
  <si>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</si>
  <si>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</si>
  <si>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</si>
  <si>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</si>
  <si>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</si>
  <si>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</si>
  <si>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</si>
  <si>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</si>
  <si>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</si>
  <si>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</si>
  <si>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</si>
  <si>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</si>
  <si>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</si>
  <si>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</si>
  <si>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</si>
  <si>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</si>
  <si>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</si>
  <si>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</si>
  <si>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</si>
  <si>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</si>
  <si>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</si>
  <si>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</si>
  <si>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</si>
  <si>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</si>
  <si>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</si>
  <si>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</si>
  <si>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</si>
  <si>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</si>
  <si>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</si>
  <si>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</si>
  <si>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</si>
  <si>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</si>
  <si>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</si>
  <si>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</si>
  <si>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</si>
  <si>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</si>
  <si>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</si>
  <si>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</si>
  <si>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</si>
  <si>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</si>
  <si>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</si>
  <si>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</si>
  <si>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</si>
  <si>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</si>
  <si>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</si>
  <si>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</si>
  <si>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</si>
  <si>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</si>
  <si>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</si>
  <si>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</si>
  <si>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</si>
  <si>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</si>
  <si>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</si>
  <si>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</si>
  <si>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</si>
  <si>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</si>
  <si>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</si>
  <si>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</si>
  <si>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</si>
  <si>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</si>
  <si>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</si>
  <si>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</si>
  <si>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</si>
  <si>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</si>
  <si>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</si>
  <si>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</si>
  <si>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</si>
  <si>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</si>
  <si>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</si>
  <si>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</si>
  <si>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</si>
  <si>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</si>
  <si>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</si>
  <si>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</si>
  <si>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</si>
  <si>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</si>
  <si>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</si>
  <si>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</si>
  <si>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</si>
  <si>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</si>
  <si>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</si>
  <si>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</si>
  <si>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</si>
  <si>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</si>
  <si>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</si>
  <si>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</si>
  <si>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</si>
  <si>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</si>
  <si>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</si>
  <si>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</si>
  <si>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</si>
  <si>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</si>
  <si>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</si>
  <si>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</si>
  <si>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</si>
  <si>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</si>
  <si>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</si>
  <si>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</si>
  <si>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</si>
  <si>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</si>
  <si>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</si>
  <si>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</si>
  <si>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</si>
  <si>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</si>
  <si>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</si>
  <si>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</si>
  <si>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</si>
  <si>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</si>
  <si>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</si>
  <si>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</si>
  <si>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</si>
  <si>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</si>
  <si>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</si>
  <si>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</si>
  <si>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</si>
  <si>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</si>
  <si>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</si>
  <si>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</si>
  <si>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</si>
  <si>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</si>
  <si>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</si>
  <si>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</si>
  <si>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</si>
  <si>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</si>
  <si>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</si>
  <si>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</si>
  <si>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</si>
  <si>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</si>
  <si>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</si>
  <si>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</si>
  <si>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</si>
  <si>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</si>
  <si>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</si>
  <si>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</si>
  <si>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</si>
  <si>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</si>
  <si>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</si>
  <si>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</si>
  <si>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</si>
  <si>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</si>
  <si>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</si>
  <si>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</si>
  <si>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</si>
  <si>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</si>
  <si>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</si>
  <si>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</si>
  <si>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</si>
  <si>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</si>
  <si>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</si>
  <si>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</si>
  <si>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</si>
  <si>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</si>
  <si>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</si>
  <si>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</si>
  <si>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</si>
  <si>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</si>
  <si>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</si>
  <si>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</si>
  <si>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</si>
  <si>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</si>
  <si>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</si>
  <si>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</si>
  <si>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</si>
  <si>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</si>
  <si>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</si>
  <si>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</si>
  <si>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</si>
  <si>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</si>
  <si>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</si>
  <si>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</si>
  <si>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</si>
  <si>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</si>
  <si>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</si>
  <si>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</si>
  <si>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</si>
  <si>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</si>
  <si>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</si>
  <si>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</si>
  <si>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</si>
  <si>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</si>
  <si>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</si>
  <si>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</si>
  <si>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</si>
  <si>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</si>
  <si>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</si>
  <si>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</si>
  <si>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</si>
  <si>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</si>
  <si>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</si>
  <si>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</si>
  <si>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</si>
  <si>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</si>
  <si>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</si>
  <si>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</si>
  <si>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</si>
  <si>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</si>
  <si>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</si>
  <si>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</si>
  <si>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</si>
  <si>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</si>
  <si>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</si>
  <si>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</si>
  <si>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</si>
  <si>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</si>
  <si>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</si>
  <si>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</si>
  <si>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</si>
  <si>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</si>
  <si>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</si>
  <si>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</si>
  <si>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</si>
  <si>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</si>
  <si>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</si>
  <si>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</si>
  <si>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</si>
  <si>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</si>
  <si>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</si>
  <si>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</si>
  <si>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</si>
  <si>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</si>
  <si>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</si>
  <si>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</si>
  <si>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</si>
  <si>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</si>
  <si>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</si>
  <si>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</si>
  <si>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</si>
  <si>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</si>
  <si>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</si>
  <si>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</si>
  <si>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</si>
  <si>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</si>
  <si>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</si>
  <si>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</si>
  <si>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</si>
  <si>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</si>
  <si>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</si>
  <si>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</si>
  <si>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</si>
  <si>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</si>
  <si>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</si>
  <si>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</si>
  <si>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</si>
  <si>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</si>
  <si>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</si>
  <si>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</si>
  <si>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</si>
  <si>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</si>
  <si>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</si>
  <si>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</si>
  <si>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</si>
  <si>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</si>
  <si>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</si>
  <si>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</si>
  <si>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</si>
  <si>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</si>
  <si>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</si>
  <si>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</si>
  <si>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</si>
  <si>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</si>
  <si>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</si>
  <si>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</si>
  <si>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</si>
  <si>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</si>
  <si>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</si>
  <si>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</si>
  <si>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</si>
  <si>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</si>
  <si>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</si>
  <si>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</si>
  <si>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</si>
  <si>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</si>
  <si>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</si>
  <si>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</si>
  <si>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</si>
  <si>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</si>
  <si>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</si>
  <si>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</si>
  <si>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</si>
  <si>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</si>
  <si>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</si>
  <si>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</si>
  <si>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</si>
  <si>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</si>
  <si>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</si>
  <si>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</si>
  <si>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</si>
  <si>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</si>
  <si>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</si>
  <si>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</si>
  <si>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</si>
  <si>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</si>
  <si>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</si>
  <si>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</si>
  <si>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</si>
  <si>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</si>
  <si>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</si>
  <si>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</si>
  <si>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</si>
  <si>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</si>
  <si>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</si>
  <si>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</si>
  <si>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</si>
  <si>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</si>
  <si>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</si>
  <si>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</si>
  <si>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</si>
  <si>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</si>
  <si>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</si>
  <si>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</si>
  <si>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</si>
  <si>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</si>
  <si>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</si>
  <si>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</si>
  <si>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</si>
  <si>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</si>
  <si>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</si>
  <si>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</si>
  <si>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</si>
  <si>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</si>
  <si>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</si>
  <si>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</si>
  <si>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</si>
  <si>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</si>
  <si>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</si>
  <si>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</si>
  <si>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</si>
  <si>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</si>
  <si>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</si>
  <si>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</si>
  <si>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</si>
  <si>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</si>
  <si>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</si>
  <si>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</si>
  <si>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</si>
  <si>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</si>
  <si>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</si>
  <si>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</si>
  <si>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</si>
  <si>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</si>
  <si>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</si>
  <si>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</si>
  <si>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</si>
  <si>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</si>
  <si>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</si>
  <si>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</si>
  <si>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</si>
  <si>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</si>
  <si>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</si>
  <si>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</si>
  <si>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</si>
  <si>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</si>
  <si>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</si>
  <si>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</si>
  <si>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</si>
  <si>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</si>
  <si>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</si>
  <si>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</si>
  <si>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</si>
  <si>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</si>
  <si>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</si>
  <si>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</si>
  <si>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</si>
  <si>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</si>
  <si>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</si>
  <si>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</si>
  <si>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</si>
  <si>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</si>
  <si>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</si>
  <si>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</si>
  <si>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</si>
  <si>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</si>
  <si>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</si>
  <si>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</si>
  <si>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</si>
  <si>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</si>
  <si>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</si>
  <si>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</si>
  <si>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</si>
  <si>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</si>
  <si>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</si>
  <si>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</si>
  <si>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</si>
  <si>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</si>
  <si>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</si>
  <si>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</si>
  <si>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</si>
  <si>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</si>
  <si>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</si>
  <si>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</si>
  <si>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</si>
  <si>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</si>
  <si>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</si>
  <si>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</si>
  <si>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</si>
  <si>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</si>
  <si>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</si>
  <si>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</si>
  <si>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</si>
  <si>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</si>
  <si>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</si>
  <si>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</si>
  <si>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</si>
  <si>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</si>
  <si>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</si>
  <si>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</si>
  <si>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</si>
  <si>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</si>
  <si>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</si>
  <si>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</si>
  <si>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</si>
  <si>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</si>
  <si>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</si>
  <si>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</si>
  <si>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</si>
  <si>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</si>
  <si>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</si>
  <si>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</si>
  <si>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</si>
  <si>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</si>
  <si>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</si>
  <si>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</si>
  <si>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</si>
  <si>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</si>
  <si>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</si>
  <si>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</si>
  <si>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</si>
  <si>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</si>
  <si>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</si>
  <si>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</si>
  <si>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</si>
  <si>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</si>
  <si>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</si>
  <si>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</si>
  <si>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</si>
  <si>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</si>
  <si>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</si>
  <si>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</si>
  <si>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</si>
  <si>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</si>
  <si>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</si>
  <si>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</si>
  <si>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</si>
  <si>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</si>
  <si>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</si>
  <si>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</si>
  <si>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</si>
  <si>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</si>
  <si>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</si>
  <si>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</si>
  <si>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</si>
  <si>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</si>
  <si>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</si>
  <si>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</si>
  <si>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</si>
  <si>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</si>
  <si>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</si>
  <si>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</si>
  <si>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</si>
  <si>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</si>
  <si>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</si>
  <si>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</si>
  <si>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</si>
  <si>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</si>
  <si>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</si>
  <si>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</si>
  <si>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</si>
  <si>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</si>
  <si>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</si>
  <si>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</si>
  <si>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</si>
  <si>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</si>
  <si>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</si>
  <si>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</si>
  <si>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</si>
  <si>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</si>
  <si>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</si>
  <si>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</si>
  <si>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</si>
  <si>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</si>
  <si>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</si>
  <si>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</si>
  <si>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</si>
  <si>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</si>
  <si>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</si>
  <si>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</si>
  <si>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</si>
  <si>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</si>
  <si>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</si>
  <si>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</si>
  <si>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</si>
  <si>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</si>
  <si>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</si>
  <si>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</si>
  <si>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</si>
  <si>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</si>
  <si>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</si>
  <si>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</si>
  <si>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</si>
  <si>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</si>
  <si>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</si>
  <si>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</si>
  <si>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</si>
  <si>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</si>
  <si>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</si>
  <si>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</si>
  <si>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</si>
  <si>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</si>
  <si>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</si>
  <si>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</si>
  <si>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</si>
  <si>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</si>
  <si>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</si>
  <si>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</si>
  <si>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</si>
  <si>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</si>
  <si>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</si>
  <si>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</si>
  <si>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</si>
  <si>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</si>
  <si>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</si>
  <si>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</si>
  <si>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</si>
  <si>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</si>
  <si>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</si>
  <si>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</si>
  <si>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</si>
  <si>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</si>
  <si>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</si>
  <si>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</si>
  <si>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</si>
  <si>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</si>
  <si>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</si>
  <si>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</si>
  <si>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</si>
  <si>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</si>
  <si>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</si>
  <si>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</si>
  <si>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</si>
  <si>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</si>
  <si>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</si>
  <si>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</si>
  <si>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</si>
  <si>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</si>
  <si>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</si>
  <si>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</si>
  <si>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</si>
  <si>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</si>
  <si>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</si>
  <si>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</si>
  <si>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</si>
  <si>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</si>
  <si>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</si>
  <si>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</si>
  <si>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</si>
  <si>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</si>
  <si>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</si>
  <si>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</si>
  <si>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</si>
  <si>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</si>
  <si>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</si>
  <si>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</si>
  <si>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</si>
  <si>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</si>
  <si>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</si>
  <si>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</si>
  <si>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</si>
  <si>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</si>
  <si>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</si>
  <si>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</si>
  <si>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</si>
  <si>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</si>
  <si>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</si>
  <si>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</si>
  <si>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</si>
  <si>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</si>
  <si>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</si>
  <si>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</si>
  <si>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</si>
  <si>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</si>
  <si>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</si>
  <si>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</si>
  <si>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</si>
  <si>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</si>
  <si>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</si>
  <si>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</si>
  <si>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</si>
  <si>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</si>
  <si>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</si>
  <si>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</si>
  <si>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</si>
  <si>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</si>
  <si>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</si>
  <si>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</si>
  <si>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</si>
  <si>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</si>
  <si>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</si>
  <si>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</si>
  <si>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</si>
  <si>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</si>
  <si>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</si>
  <si>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</si>
  <si>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</si>
  <si>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</si>
  <si>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</si>
  <si>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</si>
  <si>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</si>
  <si>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</si>
  <si>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</si>
  <si>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</si>
  <si>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</si>
  <si>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</si>
  <si>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</si>
  <si>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</si>
  <si>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</si>
  <si>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</si>
  <si>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</si>
  <si>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</si>
  <si>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</si>
  <si>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</si>
  <si>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</si>
  <si>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</si>
  <si>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</si>
  <si>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</si>
  <si>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</si>
  <si>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</si>
  <si>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</si>
  <si>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</si>
  <si>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</si>
  <si>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</si>
  <si>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</si>
  <si>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</si>
  <si>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</si>
  <si>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</si>
  <si>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</si>
  <si>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</si>
  <si>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</si>
  <si>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</si>
  <si>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</si>
  <si>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</si>
  <si>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</si>
  <si>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</si>
  <si>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</si>
  <si>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</si>
  <si>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</si>
  <si>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</si>
  <si>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</si>
  <si>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</si>
  <si>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</si>
  <si>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</si>
  <si>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</si>
  <si>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</si>
  <si>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</si>
  <si>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</si>
  <si>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</si>
  <si>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</si>
  <si>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</si>
  <si>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</si>
  <si>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</si>
  <si>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</si>
  <si>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</si>
  <si>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</si>
  <si>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</si>
  <si>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</si>
  <si>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</si>
  <si>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</si>
  <si>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</si>
  <si>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</si>
  <si>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</si>
  <si>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</si>
  <si>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</si>
  <si>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</si>
  <si>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</si>
  <si>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</si>
  <si>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</si>
  <si>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</si>
  <si>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</si>
  <si>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</si>
  <si>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</si>
  <si>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</si>
  <si>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</si>
  <si>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</si>
  <si>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</si>
  <si>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</si>
  <si>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</si>
  <si>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</si>
  <si>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</si>
  <si>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</si>
  <si>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</si>
  <si>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</si>
  <si>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</si>
  <si>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</si>
  <si>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</si>
  <si>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</si>
  <si>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</si>
  <si>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</si>
  <si>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</si>
  <si>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</si>
  <si>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</si>
  <si>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</si>
  <si>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</si>
  <si>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</si>
  <si>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</si>
  <si>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</si>
  <si>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</si>
  <si>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</si>
  <si>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</si>
  <si>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</si>
  <si>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</si>
  <si>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</si>
  <si>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</si>
  <si>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</si>
  <si>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</si>
  <si>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</si>
  <si>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</si>
  <si>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</si>
  <si>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</si>
  <si>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</si>
  <si>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</si>
  <si>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</si>
  <si>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</si>
  <si>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</si>
  <si>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</si>
  <si>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</si>
  <si>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</si>
  <si>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</si>
  <si>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</si>
  <si>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</si>
  <si>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</si>
  <si>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</si>
  <si>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</si>
  <si>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</si>
  <si>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</si>
  <si>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</si>
  <si>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</si>
  <si>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</si>
  <si>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</si>
  <si>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</si>
  <si>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</si>
  <si>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</si>
  <si>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</si>
  <si>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</si>
  <si>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</si>
  <si>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</si>
  <si>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</si>
  <si>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</si>
  <si>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</si>
  <si>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</si>
  <si>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</si>
  <si>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</si>
  <si>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</si>
  <si>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</si>
  <si>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</si>
  <si>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</si>
  <si>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</si>
  <si>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</si>
  <si>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</si>
  <si>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</si>
  <si>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</si>
  <si>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</si>
  <si>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</si>
  <si>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</si>
  <si>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</si>
  <si>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</si>
  <si>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</si>
  <si>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</si>
  <si>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</si>
  <si>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</si>
  <si>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</si>
  <si>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</si>
  <si>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</si>
  <si>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</si>
  <si>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</si>
  <si>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</si>
  <si>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</si>
  <si>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</si>
  <si>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</si>
  <si>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</si>
  <si>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</si>
  <si>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</si>
  <si>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</si>
  <si>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</si>
  <si>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</si>
  <si>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</si>
  <si>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</si>
  <si>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</si>
  <si>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</si>
  <si>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</si>
  <si>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</si>
  <si>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</si>
  <si>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</si>
  <si>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</si>
  <si>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</si>
  <si>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</si>
  <si>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</si>
  <si>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</si>
  <si>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</si>
  <si>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</si>
  <si>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</si>
  <si>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</si>
  <si>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</si>
  <si>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</si>
  <si>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</si>
  <si>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</si>
  <si>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</si>
  <si>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</si>
  <si>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</si>
  <si>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</si>
  <si>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</si>
  <si>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</si>
  <si>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</si>
  <si>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</si>
  <si>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</si>
  <si>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</si>
  <si>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</si>
  <si>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</si>
  <si>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</si>
  <si>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</si>
  <si>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</si>
  <si>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</si>
  <si>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</si>
  <si>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</si>
  <si>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</si>
  <si>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</si>
  <si>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</si>
  <si>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</si>
  <si>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</si>
  <si>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</si>
  <si>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</si>
  <si>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</si>
  <si>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</si>
  <si>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</si>
  <si>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</si>
  <si>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</si>
  <si>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</si>
  <si>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</si>
  <si>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</si>
  <si>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</si>
  <si>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</si>
  <si>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</si>
  <si>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</si>
  <si>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</si>
  <si>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</si>
  <si>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</si>
  <si>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</si>
  <si>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</si>
  <si>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</si>
  <si>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</si>
  <si>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</si>
  <si>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</si>
  <si>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</si>
  <si>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</si>
  <si>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</si>
  <si>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</si>
  <si>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</si>
  <si>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</si>
  <si>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</si>
  <si>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</si>
  <si>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</si>
  <si>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</si>
  <si>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</si>
  <si>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</si>
  <si>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</si>
  <si>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</si>
  <si>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</si>
  <si>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</si>
  <si>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</si>
  <si>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</si>
  <si>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</si>
  <si>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</si>
  <si>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</si>
  <si>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</si>
  <si>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</si>
  <si>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</si>
  <si>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</si>
  <si>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</si>
  <si>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</si>
  <si>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</si>
  <si>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</si>
  <si>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</si>
  <si>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</si>
  <si>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</si>
  <si>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</si>
  <si>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</si>
  <si>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</si>
  <si>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</si>
  <si>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</si>
  <si>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</si>
  <si>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</si>
  <si>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</si>
  <si>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</si>
  <si>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</si>
  <si>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</si>
  <si>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</si>
  <si>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</si>
  <si>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</si>
  <si>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</si>
  <si>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</si>
  <si>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</si>
  <si>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</si>
  <si>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</si>
  <si>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</si>
  <si>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</si>
  <si>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</si>
  <si>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</si>
  <si>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</si>
  <si>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</si>
  <si>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</si>
  <si>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</si>
  <si>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</si>
  <si>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</si>
  <si>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</si>
  <si>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</si>
  <si>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</si>
  <si>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</si>
  <si>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</si>
  <si>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</si>
  <si>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</si>
  <si>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</si>
  <si>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</si>
  <si>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</si>
  <si>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</si>
  <si>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</si>
  <si>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</si>
  <si>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</si>
  <si>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</si>
  <si>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</si>
  <si>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</si>
  <si>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</si>
  <si>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</si>
  <si>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</si>
  <si>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</si>
  <si>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</si>
  <si>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</si>
  <si>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</si>
  <si>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</si>
  <si>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</si>
  <si>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</si>
  <si>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</si>
  <si>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</si>
  <si>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</si>
  <si>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</si>
  <si>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</si>
  <si>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</si>
  <si>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</si>
  <si>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</si>
  <si>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</si>
  <si>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</si>
  <si>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</si>
  <si>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</si>
  <si>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</si>
  <si>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</si>
  <si>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</si>
  <si>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</si>
  <si>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</si>
  <si>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</si>
  <si>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</si>
  <si>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</si>
  <si>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</si>
  <si>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</si>
  <si>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</si>
  <si>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</si>
  <si>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</si>
  <si>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</si>
  <si>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</si>
  <si>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</si>
  <si>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</si>
  <si>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</si>
  <si>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</si>
  <si>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</si>
  <si>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</si>
  <si>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</si>
  <si>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</si>
  <si>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</si>
  <si>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</si>
  <si>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</si>
  <si>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</si>
  <si>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</si>
  <si>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</si>
  <si>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</si>
  <si>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</si>
  <si>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</si>
  <si>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</si>
  <si>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</si>
  <si>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</si>
  <si>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</si>
  <si>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</si>
  <si>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</si>
  <si>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</si>
  <si>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</si>
  <si>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</si>
  <si>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</si>
  <si>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</si>
  <si>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</si>
  <si>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</si>
  <si>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</si>
  <si>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</si>
  <si>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</si>
  <si>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</si>
  <si>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</si>
  <si>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</si>
  <si>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</si>
  <si>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</si>
  <si>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</si>
  <si>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</si>
  <si>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</si>
  <si>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</si>
  <si>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</si>
  <si>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</si>
  <si>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</si>
  <si>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</si>
  <si>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</si>
  <si>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</si>
  <si>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</si>
  <si>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</si>
  <si>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</si>
  <si>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</si>
  <si>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</si>
  <si>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</si>
  <si>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</si>
  <si>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</si>
  <si>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</si>
  <si>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</si>
  <si>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</si>
  <si>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</si>
  <si>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</si>
  <si>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</si>
  <si>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</si>
  <si>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</si>
  <si>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</si>
  <si>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</si>
  <si>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</si>
  <si>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</si>
  <si>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</si>
  <si>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</si>
  <si>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</si>
  <si>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</si>
  <si>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</si>
  <si>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</si>
  <si>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</si>
  <si>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</si>
  <si>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</si>
  <si>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</si>
  <si>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</si>
  <si>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</si>
  <si>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</si>
  <si>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</si>
  <si>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</si>
  <si>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</si>
  <si>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</si>
  <si>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</si>
  <si>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</si>
  <si>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</si>
  <si>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</si>
  <si>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</si>
  <si>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</si>
  <si>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</si>
  <si>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</si>
  <si>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</si>
  <si>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</si>
  <si>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</si>
  <si>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</si>
  <si>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</si>
  <si>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</si>
  <si>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</si>
  <si>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</si>
  <si>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</si>
  <si>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</si>
  <si>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</si>
  <si>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</si>
  <si>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</si>
  <si>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</si>
  <si>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</si>
  <si>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</si>
  <si>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</si>
  <si>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</si>
  <si>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</si>
  <si>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</si>
  <si>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</si>
  <si>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</si>
  <si>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</si>
  <si>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</si>
  <si>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</si>
  <si>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</si>
  <si>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</si>
  <si>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</si>
  <si>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</si>
  <si>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</si>
  <si>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</si>
  <si>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</si>
  <si>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</si>
  <si>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</si>
  <si>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</si>
  <si>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</si>
  <si>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</si>
  <si>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</si>
  <si>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</si>
  <si>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</si>
  <si>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</si>
  <si>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</si>
  <si>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</si>
  <si>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</si>
  <si>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</si>
  <si>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</si>
  <si>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</si>
  <si>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</si>
  <si>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</si>
  <si>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</si>
  <si>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</si>
  <si>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</si>
  <si>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</si>
  <si>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</si>
  <si>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</si>
  <si>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</si>
  <si>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</si>
  <si>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</si>
  <si>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</si>
  <si>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</si>
  <si>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</si>
  <si>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</si>
  <si>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</si>
  <si>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</si>
  <si>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</si>
  <si>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</si>
  <si>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</si>
  <si>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</si>
  <si>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</si>
  <si>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</si>
  <si>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</si>
  <si>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</si>
  <si>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</si>
  <si>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</si>
  <si>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</si>
  <si>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</si>
  <si>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</si>
  <si>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</si>
  <si>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</si>
  <si>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</si>
  <si>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</si>
  <si>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</si>
  <si>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</si>
  <si>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</si>
  <si>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</si>
  <si>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</si>
  <si>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</si>
  <si>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</si>
  <si>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</si>
  <si>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</si>
  <si>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</si>
  <si>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</si>
  <si>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</si>
  <si>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</si>
  <si>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</si>
  <si>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</si>
  <si>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</si>
  <si>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</si>
  <si>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</si>
  <si>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</si>
  <si>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</si>
  <si>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</si>
  <si>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</si>
  <si>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</si>
  <si>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</si>
  <si>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</si>
  <si>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</si>
  <si>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</si>
  <si>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</si>
  <si>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</si>
  <si>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</si>
  <si>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</si>
  <si>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</si>
  <si>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</si>
  <si>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</si>
  <si>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</si>
  <si>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</si>
  <si>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</si>
  <si>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</si>
  <si>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</si>
  <si>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</si>
  <si>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</si>
  <si>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</si>
  <si>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</si>
  <si>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</si>
  <si>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</si>
  <si>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</si>
  <si>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</si>
  <si>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</si>
  <si>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</si>
  <si>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</si>
  <si>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</si>
  <si>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</si>
  <si>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</si>
  <si>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</si>
  <si>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</si>
  <si>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</si>
  <si>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</si>
  <si>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</si>
  <si>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</si>
  <si>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</si>
  <si>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</si>
  <si>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</si>
  <si>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</si>
  <si>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</si>
  <si>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</si>
  <si>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</si>
  <si>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</si>
  <si>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</si>
  <si>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</si>
  <si>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</si>
  <si>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</si>
  <si>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</si>
  <si>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</si>
  <si>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</si>
  <si>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</si>
  <si>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</si>
  <si>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</si>
  <si>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</si>
  <si>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</si>
  <si>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</si>
  <si>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</si>
  <si>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</si>
  <si>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</si>
  <si>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</si>
  <si>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</si>
  <si>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</si>
  <si>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</si>
  <si>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</si>
  <si>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</si>
  <si>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</si>
  <si>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</si>
  <si>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</si>
  <si>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</si>
  <si>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</si>
  <si>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</si>
  <si>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</si>
  <si>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</si>
  <si>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</si>
  <si>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</si>
  <si>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</si>
  <si>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</si>
  <si>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</si>
  <si>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</si>
  <si>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</si>
  <si>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</si>
  <si>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</si>
  <si>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</si>
  <si>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</si>
  <si>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</si>
  <si>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</si>
  <si>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</si>
  <si>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</si>
  <si>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</si>
  <si>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</si>
  <si>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</si>
  <si>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</si>
  <si>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</si>
  <si>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</si>
  <si>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</si>
  <si>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</si>
  <si>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</si>
  <si>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</si>
  <si>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</si>
  <si>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</si>
  <si>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</si>
  <si>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</si>
  <si>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</si>
  <si>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</si>
  <si>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</si>
  <si>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</si>
  <si>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</si>
  <si>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</si>
  <si>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</si>
  <si>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</si>
  <si>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</si>
  <si>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</si>
  <si>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</si>
  <si>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</si>
  <si>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</si>
  <si>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</si>
  <si>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</si>
  <si>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</si>
  <si>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</si>
  <si>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</si>
  <si>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</si>
  <si>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</si>
  <si>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</si>
  <si>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</si>
  <si>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</si>
  <si>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</si>
  <si>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</si>
  <si>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</si>
  <si>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</si>
  <si>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</si>
  <si>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</si>
  <si>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</si>
  <si>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</si>
  <si>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</si>
  <si>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</si>
  <si>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</si>
  <si>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</si>
  <si>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</si>
  <si>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</si>
  <si>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</si>
  <si>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</si>
  <si>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</si>
  <si>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</si>
  <si>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</si>
  <si>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</si>
  <si>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</si>
  <si>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</si>
  <si>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</si>
  <si>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</si>
  <si>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</si>
  <si>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</si>
  <si>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</si>
  <si>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</si>
  <si>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</si>
  <si>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</si>
  <si>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</si>
  <si>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</si>
  <si>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</si>
  <si>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</si>
  <si>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</si>
  <si>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</si>
  <si>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</si>
  <si>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</si>
  <si>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</si>
  <si>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</si>
  <si>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</si>
  <si>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</si>
  <si>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</si>
  <si>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</si>
  <si>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</si>
  <si>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</si>
  <si>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</si>
  <si>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</si>
  <si>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</si>
  <si>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</si>
  <si>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</si>
  <si>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</si>
  <si>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</si>
  <si>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</si>
  <si>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</si>
  <si>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</si>
  <si>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</si>
  <si>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</si>
  <si>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</si>
  <si>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</si>
  <si>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</si>
  <si>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</si>
  <si>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</si>
  <si>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</si>
  <si>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</si>
  <si>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</si>
  <si>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</si>
  <si>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</si>
  <si>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</si>
  <si>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</si>
  <si>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</si>
  <si>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</si>
  <si>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</si>
  <si>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</si>
  <si>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</si>
  <si>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</si>
  <si>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</si>
  <si>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</si>
  <si>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</si>
  <si>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</si>
  <si>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</si>
  <si>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</si>
  <si>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</si>
  <si>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</si>
  <si>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</si>
  <si>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</si>
  <si>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</si>
  <si>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</si>
  <si>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</si>
  <si>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</si>
  <si>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</si>
  <si>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</si>
  <si>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</si>
  <si>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</si>
  <si>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</si>
  <si>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</si>
  <si>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</si>
  <si>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</si>
  <si>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</si>
  <si>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</si>
  <si>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</si>
  <si>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</si>
  <si>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</si>
  <si>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</si>
  <si>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</si>
  <si>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</si>
  <si>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</si>
  <si>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</si>
  <si>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</si>
  <si>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</si>
  <si>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</si>
  <si>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</si>
  <si>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</si>
  <si>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</si>
  <si>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</si>
  <si>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</si>
  <si>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</si>
  <si>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</si>
  <si>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</si>
  <si>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</si>
  <si>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</si>
  <si>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</si>
  <si>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</si>
  <si>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</si>
  <si>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</si>
  <si>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</si>
  <si>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</si>
  <si>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</si>
  <si>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</si>
  <si>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</si>
  <si>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</si>
  <si>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</si>
  <si>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</si>
  <si>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</si>
  <si>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</si>
  <si>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</si>
  <si>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</si>
  <si>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</si>
  <si>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</si>
  <si>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</si>
  <si>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</si>
  <si>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</si>
  <si>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</si>
  <si>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</si>
  <si>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</si>
  <si>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</si>
  <si>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</si>
  <si>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</si>
  <si>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</si>
  <si>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</si>
  <si>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</si>
  <si>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</si>
  <si>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</si>
  <si>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</si>
  <si>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</si>
  <si>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</si>
  <si>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</si>
  <si>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</si>
  <si>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</si>
  <si>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</si>
  <si>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</si>
  <si>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</si>
  <si>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</si>
  <si>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</si>
  <si>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</si>
  <si>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</si>
  <si>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</si>
  <si>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</si>
  <si>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</si>
  <si>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</si>
  <si>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</si>
  <si>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</si>
  <si>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</si>
  <si>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</si>
  <si>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</si>
  <si>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</si>
  <si>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</si>
  <si>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</si>
  <si>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</si>
  <si>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</si>
  <si>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</si>
  <si>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</si>
  <si>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</si>
  <si>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</si>
  <si>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</si>
  <si>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</si>
  <si>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</si>
  <si>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</si>
  <si>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</si>
  <si>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</si>
  <si>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</si>
  <si>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</si>
  <si>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</si>
  <si>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</si>
  <si>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</si>
  <si>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</si>
  <si>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</si>
  <si>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</si>
  <si>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</si>
  <si>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</si>
  <si>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</si>
  <si>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</si>
  <si>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</si>
  <si>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</si>
  <si>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</si>
  <si>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</si>
  <si>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</si>
  <si>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</si>
  <si>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</si>
  <si>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</si>
  <si>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</si>
  <si>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</si>
  <si>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</si>
  <si>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</si>
  <si>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</si>
  <si>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</si>
  <si>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</si>
  <si>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</si>
  <si>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</si>
  <si>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</si>
  <si>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</si>
  <si>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</si>
  <si>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</si>
  <si>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</si>
  <si>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</si>
  <si>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</si>
  <si>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</si>
  <si>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</si>
  <si>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</si>
  <si>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</si>
  <si>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</si>
  <si>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</si>
  <si>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</si>
  <si>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</si>
  <si>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</si>
  <si>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</si>
  <si>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</si>
  <si>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</si>
  <si>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</si>
  <si>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</si>
  <si>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</si>
  <si>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</si>
  <si>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</si>
  <si>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</si>
  <si>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</si>
  <si>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</si>
  <si>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</si>
  <si>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</si>
  <si>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</si>
  <si>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</si>
  <si>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</si>
  <si>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</si>
  <si>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</si>
  <si>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</si>
  <si>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</si>
  <si>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</si>
  <si>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</si>
  <si>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</si>
  <si>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</si>
  <si>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</si>
  <si>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</si>
  <si>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</si>
  <si>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</si>
  <si>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</si>
  <si>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</si>
  <si>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</si>
  <si>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</si>
  <si>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</si>
  <si>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</si>
  <si>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</si>
  <si>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</si>
  <si>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</si>
  <si>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</si>
  <si>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</si>
  <si>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</si>
  <si>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</si>
  <si>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</si>
  <si>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</si>
  <si>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</si>
  <si>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</si>
  <si>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</si>
  <si>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</si>
  <si>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</si>
  <si>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</si>
  <si>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</si>
  <si>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</si>
  <si>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</si>
  <si>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</si>
  <si>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</si>
  <si>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</si>
  <si>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</si>
  <si>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</si>
  <si>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</si>
  <si>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</si>
  <si>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</si>
  <si>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</si>
  <si>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</si>
  <si>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</si>
  <si>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</si>
  <si>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</si>
  <si>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</si>
  <si>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</si>
  <si>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</si>
  <si>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</si>
  <si>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</si>
  <si>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</si>
  <si>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</si>
  <si>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</si>
  <si>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</si>
  <si>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</si>
  <si>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</si>
  <si>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</si>
  <si>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</si>
  <si>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</si>
  <si>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</si>
  <si>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</si>
  <si>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</si>
  <si>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</si>
  <si>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</si>
  <si>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</si>
  <si>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</si>
  <si>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</si>
  <si>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</si>
  <si>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</si>
  <si>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</si>
  <si>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</si>
  <si>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</si>
  <si>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</si>
  <si>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</si>
  <si>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</si>
  <si>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</si>
  <si>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</si>
  <si>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</si>
  <si>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</si>
  <si>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</si>
  <si>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</si>
  <si>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</si>
  <si>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</si>
  <si>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</si>
  <si>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</si>
  <si>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</si>
  <si>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</si>
  <si>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</si>
  <si>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</si>
  <si>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</si>
  <si>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</si>
  <si>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</si>
  <si>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</si>
  <si>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</si>
  <si>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</si>
  <si>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</si>
  <si>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</si>
  <si>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</si>
  <si>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</si>
  <si>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</si>
  <si>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</si>
  <si>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</si>
  <si>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</si>
  <si>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</si>
  <si>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</si>
  <si>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</si>
  <si>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</si>
  <si>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</si>
  <si>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</si>
  <si>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</si>
  <si>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</si>
  <si>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</si>
  <si>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</si>
  <si>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</si>
  <si>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</si>
  <si>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</si>
  <si>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</si>
  <si>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</si>
  <si>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</si>
  <si>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</si>
  <si>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</si>
  <si>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</si>
  <si>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</si>
  <si>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</si>
  <si>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</si>
  <si>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</si>
  <si>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</si>
  <si>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</si>
  <si>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</si>
  <si>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</si>
  <si>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</si>
  <si>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</si>
  <si>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</si>
  <si>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</si>
  <si>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</si>
  <si>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</si>
  <si>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</si>
  <si>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</si>
  <si>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</si>
  <si>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</si>
  <si>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</si>
  <si>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</si>
  <si>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</si>
  <si>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</si>
  <si>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</si>
  <si>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</si>
  <si>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</si>
  <si>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</si>
  <si>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</si>
  <si>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</si>
  <si>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</si>
  <si>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</si>
  <si>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</si>
  <si>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</si>
  <si>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</si>
  <si>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</si>
  <si>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</si>
  <si>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</si>
  <si>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</si>
  <si>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</si>
  <si>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</si>
  <si>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</si>
  <si>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</si>
  <si>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</si>
  <si>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</si>
  <si>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</si>
  <si>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</si>
  <si>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</si>
  <si>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</si>
  <si>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</si>
  <si>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</si>
  <si>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</si>
  <si>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</si>
  <si>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</si>
  <si>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</si>
  <si>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</si>
  <si>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</si>
  <si>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</si>
  <si>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</si>
  <si>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</si>
  <si>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</si>
  <si>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</si>
  <si>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</si>
  <si>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</si>
  <si>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</si>
  <si>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</si>
  <si>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</si>
  <si>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</si>
  <si>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</si>
  <si>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</si>
  <si>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</si>
  <si>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</si>
  <si>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</si>
  <si>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</si>
  <si>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</si>
  <si>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</si>
  <si>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</si>
  <si>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</si>
  <si>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</si>
  <si>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</si>
  <si>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</si>
  <si>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</si>
  <si>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</si>
  <si>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</si>
  <si>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</si>
  <si>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</si>
  <si>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</si>
  <si>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</si>
  <si>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</si>
  <si>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</si>
  <si>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</si>
  <si>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</si>
  <si>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</si>
  <si>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</si>
  <si>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</si>
  <si>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</si>
  <si>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</si>
  <si>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</si>
  <si>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</si>
  <si>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</si>
  <si>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</si>
  <si>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</si>
  <si>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</si>
  <si>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</si>
  <si>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</si>
  <si>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</si>
  <si>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</si>
  <si>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</si>
  <si>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</si>
  <si>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</si>
  <si>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</si>
  <si>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</si>
  <si>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</si>
  <si>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</si>
  <si>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</si>
  <si>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</si>
  <si>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</si>
  <si>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</si>
  <si>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</si>
  <si>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</si>
  <si>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</si>
  <si>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</si>
  <si>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</si>
  <si>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</si>
  <si>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</si>
  <si>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</si>
  <si>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</si>
  <si>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</si>
  <si>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</si>
  <si>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</si>
  <si>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</si>
  <si>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</si>
  <si>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</si>
  <si>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</si>
  <si>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</si>
  <si>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</si>
  <si>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</si>
  <si>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</si>
  <si>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</si>
  <si>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</si>
  <si>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</si>
  <si>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</si>
  <si>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</si>
  <si>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</si>
  <si>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</si>
  <si>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</si>
  <si>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</si>
  <si>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</si>
  <si>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</si>
  <si>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</si>
  <si>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</si>
  <si>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</si>
  <si>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</si>
  <si>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</si>
  <si>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</si>
  <si>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</si>
  <si>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</si>
  <si>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</si>
  <si>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</si>
  <si>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</si>
  <si>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</si>
  <si>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</si>
  <si>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</si>
  <si>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</si>
  <si>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</si>
  <si>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</si>
  <si>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</si>
  <si>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</si>
  <si>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</si>
  <si>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</si>
  <si>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</si>
  <si>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</si>
  <si>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</si>
  <si>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</si>
  <si>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</si>
  <si>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</si>
  <si>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</si>
  <si>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</si>
  <si>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</si>
  <si>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</si>
  <si>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</si>
  <si>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</si>
  <si>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</si>
  <si>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</si>
  <si>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</si>
  <si>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</si>
  <si>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</si>
  <si>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</si>
  <si>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</si>
  <si>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</si>
  <si>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</si>
  <si>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</si>
  <si>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</si>
  <si>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</si>
  <si>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</si>
  <si>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</si>
  <si>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</si>
  <si>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</si>
  <si>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</si>
  <si>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</si>
  <si>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</si>
  <si>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</si>
  <si>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</si>
  <si>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</si>
  <si>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</si>
  <si>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</si>
  <si>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</si>
  <si>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</si>
  <si>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</si>
  <si>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</si>
  <si>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</si>
  <si>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</si>
  <si>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</si>
  <si>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</si>
  <si>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</si>
  <si>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</si>
  <si>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</si>
  <si>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</si>
  <si>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</si>
  <si>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</si>
  <si>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</si>
  <si>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</si>
  <si>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</si>
  <si>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</si>
  <si>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</si>
  <si>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</si>
  <si>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</si>
  <si>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</si>
  <si>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</si>
  <si>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</si>
  <si>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</si>
  <si>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</si>
  <si>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</si>
  <si>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</si>
  <si>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</si>
  <si>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</si>
  <si>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</si>
  <si>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</si>
  <si>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</si>
  <si>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</si>
  <si>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</si>
  <si>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</si>
  <si>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</si>
  <si>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</si>
  <si>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</si>
  <si>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</si>
  <si>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</si>
  <si>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</si>
  <si>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</si>
  <si>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</si>
  <si>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</si>
  <si>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</si>
  <si>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</si>
  <si>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</si>
  <si>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</si>
  <si>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</si>
  <si>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</si>
  <si>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</si>
  <si>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</si>
  <si>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</si>
  <si>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</si>
  <si>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</si>
  <si>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</si>
  <si>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</si>
  <si>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</si>
  <si>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</si>
  <si>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</si>
  <si>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</si>
  <si>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</si>
  <si>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</si>
  <si>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</si>
  <si>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</si>
  <si>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</si>
  <si>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</si>
  <si>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</si>
  <si>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</si>
  <si>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</si>
  <si>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</si>
  <si>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</si>
  <si>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</si>
  <si>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</si>
  <si>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</si>
  <si>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</si>
  <si>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</si>
  <si>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</si>
  <si>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</si>
  <si>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</si>
  <si>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</si>
  <si>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</si>
  <si>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</si>
  <si>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</si>
  <si>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</si>
  <si>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</si>
  <si>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</si>
  <si>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</si>
  <si>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</si>
  <si>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</si>
  <si>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</si>
  <si>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</si>
  <si>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</si>
  <si>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</si>
  <si>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</si>
  <si>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</si>
  <si>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</si>
  <si>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</si>
  <si>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</si>
  <si>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</si>
  <si>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</si>
  <si>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</si>
  <si>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</si>
  <si>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</si>
  <si>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</si>
  <si>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</si>
  <si>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</si>
  <si>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</si>
  <si>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</si>
  <si>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</si>
  <si>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</si>
  <si>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</si>
  <si>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</si>
  <si>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</si>
  <si>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</si>
  <si>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</si>
  <si>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</si>
  <si>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</si>
  <si>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</si>
  <si>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</si>
  <si>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</si>
  <si>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</si>
  <si>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</si>
  <si>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</si>
  <si>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</si>
  <si>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</si>
  <si>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</si>
  <si>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</si>
  <si>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</si>
  <si>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</si>
  <si>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</si>
  <si>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</si>
  <si>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</si>
  <si>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</si>
  <si>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</si>
  <si>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</si>
  <si>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</si>
  <si>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</si>
  <si>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</si>
  <si>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</si>
  <si>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</si>
  <si>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</si>
  <si>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</si>
  <si>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</si>
  <si>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</si>
  <si>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</si>
  <si>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</si>
  <si>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</si>
  <si>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</si>
  <si>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</si>
  <si>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</si>
  <si>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</si>
  <si>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</si>
  <si>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</si>
  <si>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</si>
  <si>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</si>
  <si>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</si>
  <si>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</si>
  <si>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</si>
  <si>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</si>
  <si>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</si>
  <si>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</si>
  <si>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</si>
  <si>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</si>
  <si>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</si>
  <si>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</si>
  <si>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</si>
  <si>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</si>
  <si>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</si>
  <si>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</si>
  <si>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</si>
  <si>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</si>
  <si>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</si>
  <si>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</si>
  <si>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</si>
  <si>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</si>
  <si>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</si>
  <si>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</si>
  <si>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</si>
  <si>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</si>
  <si>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</si>
  <si>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</si>
  <si>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</si>
  <si>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</si>
  <si>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</si>
  <si>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</si>
  <si>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</si>
  <si>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</si>
  <si>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</si>
  <si>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</si>
  <si>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</si>
  <si>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</si>
  <si>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</si>
  <si>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</si>
  <si>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</si>
  <si>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</si>
  <si>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</si>
  <si>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</si>
  <si>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</si>
  <si>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</si>
  <si>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</si>
  <si>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</si>
  <si>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</si>
  <si>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</si>
  <si>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</si>
  <si>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</si>
  <si>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</si>
  <si>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</si>
  <si>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</si>
  <si>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</si>
  <si>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</si>
  <si>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</si>
  <si>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</si>
  <si>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</si>
  <si>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</si>
  <si>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</si>
  <si>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</si>
  <si>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</si>
  <si>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</si>
  <si>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</si>
  <si>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</si>
  <si>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</si>
  <si>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</si>
  <si>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</si>
  <si>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</si>
  <si>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</si>
  <si>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</si>
  <si>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</si>
  <si>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</si>
  <si>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</si>
  <si>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</si>
  <si>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</si>
  <si>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</si>
  <si>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</si>
  <si>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</si>
  <si>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</si>
  <si>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</si>
  <si>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</si>
  <si>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</si>
  <si>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</si>
  <si>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</si>
  <si>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</si>
  <si>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</si>
  <si>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</si>
  <si>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</si>
  <si>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</si>
  <si>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</si>
  <si>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</si>
  <si>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</si>
  <si>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</si>
  <si>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</si>
  <si>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</si>
  <si>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</si>
  <si>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</si>
  <si>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</si>
  <si>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</si>
  <si>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</si>
  <si>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</si>
  <si>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</si>
  <si>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</si>
  <si>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</si>
  <si>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</si>
  <si>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</si>
  <si>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</si>
  <si>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</si>
  <si>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</si>
  <si>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</si>
  <si>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</si>
  <si>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</si>
  <si>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</si>
  <si>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</si>
  <si>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</si>
  <si>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</si>
  <si>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</si>
  <si>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</si>
  <si>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</si>
  <si>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</si>
  <si>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</si>
  <si>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</si>
  <si>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</si>
  <si>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</si>
  <si>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</si>
  <si>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</si>
  <si>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</si>
  <si>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</si>
  <si>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</si>
  <si>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</si>
  <si>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</si>
  <si>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</si>
  <si>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</si>
  <si>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</si>
  <si>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</si>
  <si>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</si>
  <si>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</si>
  <si>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</si>
  <si>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</si>
  <si>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</si>
  <si>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</si>
  <si>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</si>
  <si>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</si>
  <si>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</si>
  <si>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</si>
  <si>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</si>
  <si>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</si>
  <si>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</si>
  <si>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</si>
  <si>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</si>
  <si>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</si>
  <si>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</si>
  <si>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</si>
  <si>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</si>
  <si>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</si>
  <si>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</si>
  <si>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</si>
  <si>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</si>
  <si>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</si>
  <si>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</si>
  <si>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</si>
  <si>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</si>
  <si>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</si>
  <si>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</si>
  <si>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</si>
  <si>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</si>
  <si>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</si>
  <si>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</si>
  <si>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</si>
  <si>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</si>
  <si>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</si>
  <si>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</si>
  <si>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</si>
  <si>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</si>
  <si>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</si>
  <si>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</si>
  <si>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</si>
  <si>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</si>
  <si>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</si>
  <si>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</si>
  <si>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</si>
  <si>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</si>
  <si>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</si>
  <si>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</si>
  <si>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</si>
  <si>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</si>
  <si>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</si>
  <si>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</si>
  <si>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</si>
  <si>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</si>
  <si>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</si>
  <si>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</si>
  <si>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</si>
  <si>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</si>
  <si>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</si>
  <si>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</si>
  <si>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</si>
  <si>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</si>
  <si>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</si>
  <si>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</si>
  <si>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</si>
  <si>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</si>
  <si>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</si>
  <si>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</si>
  <si>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</si>
  <si>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</si>
  <si>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</si>
  <si>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</si>
  <si>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</si>
  <si>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</si>
  <si>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</si>
  <si>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</si>
  <si>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</si>
  <si>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</si>
  <si>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</si>
  <si>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</si>
  <si>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</si>
  <si>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</si>
  <si>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</si>
  <si>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</si>
  <si>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</si>
  <si>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</si>
  <si>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</si>
  <si>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</si>
  <si>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</si>
  <si>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</si>
  <si>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</si>
  <si>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</si>
  <si>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</si>
  <si>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</si>
  <si>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</si>
  <si>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</si>
  <si>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</si>
  <si>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</si>
  <si>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</si>
  <si>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</si>
  <si>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</si>
  <si>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</si>
  <si>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</si>
  <si>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</si>
  <si>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</si>
  <si>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</si>
  <si>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</si>
  <si>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</si>
  <si>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</si>
  <si>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</si>
  <si>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</si>
  <si>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</si>
  <si>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</si>
  <si>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</si>
  <si>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</si>
  <si>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</si>
  <si>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</si>
  <si>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</si>
  <si>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</si>
  <si>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</si>
  <si>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</si>
  <si>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</si>
  <si>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</si>
  <si>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</si>
  <si>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</si>
  <si>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</si>
  <si>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</si>
  <si>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</si>
  <si>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</si>
  <si>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</si>
  <si>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</si>
  <si>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</si>
  <si>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</si>
  <si>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</si>
  <si>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</si>
  <si>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</si>
  <si>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</si>
  <si>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</si>
  <si>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</si>
  <si>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</si>
  <si>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</si>
  <si>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</si>
  <si>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</si>
  <si>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</si>
  <si>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</si>
  <si>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</si>
  <si>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</si>
  <si>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</si>
  <si>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</si>
  <si>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</si>
  <si>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</si>
  <si>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</si>
  <si>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</si>
  <si>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</si>
  <si>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</si>
  <si>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</si>
  <si>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</si>
  <si>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</si>
  <si>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</si>
  <si>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</si>
  <si>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</si>
  <si>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</si>
  <si>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</si>
  <si>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</si>
  <si>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</si>
  <si>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</si>
  <si>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</si>
  <si>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</si>
  <si>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</si>
  <si>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</si>
  <si>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</si>
  <si>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</si>
  <si>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</si>
  <si>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</si>
  <si>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</si>
  <si>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</si>
  <si>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</si>
  <si>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</si>
  <si>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</si>
  <si>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</si>
  <si>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</si>
  <si>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</si>
  <si>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</si>
  <si>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</si>
  <si>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</si>
  <si>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</si>
  <si>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</si>
  <si>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</si>
  <si>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</si>
  <si>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</si>
  <si>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</si>
  <si>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</si>
  <si>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</si>
  <si>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</si>
  <si>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</si>
  <si>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</si>
  <si>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</si>
  <si>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</si>
  <si>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</si>
  <si>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</si>
  <si>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</si>
  <si>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</si>
  <si>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</si>
  <si>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</si>
  <si>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</si>
  <si>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</si>
  <si>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</si>
  <si>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</si>
  <si>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</si>
  <si>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</si>
  <si>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</si>
  <si>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</si>
  <si>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</si>
  <si>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</si>
  <si>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</si>
  <si>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</si>
  <si>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</si>
  <si>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</si>
  <si>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</si>
  <si>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</si>
  <si>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</si>
  <si>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</si>
  <si>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</si>
  <si>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</si>
  <si>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</si>
  <si>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</si>
  <si>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</si>
  <si>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</si>
  <si>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</si>
  <si>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</si>
  <si>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</si>
  <si>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</si>
  <si>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</si>
  <si>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</si>
  <si>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</si>
  <si>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</si>
  <si>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</si>
  <si>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</si>
  <si>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</si>
  <si>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</si>
  <si>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</si>
  <si>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</si>
  <si>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</si>
  <si>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</si>
  <si>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</si>
  <si>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</si>
  <si>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</si>
  <si>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</si>
  <si>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</si>
  <si>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</si>
  <si>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</si>
  <si>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</si>
  <si>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</si>
  <si>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</si>
  <si>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</si>
  <si>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</si>
  <si>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</si>
  <si>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</si>
  <si>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</si>
  <si>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</si>
  <si>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</si>
  <si>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</si>
  <si>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</si>
  <si>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</si>
  <si>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</si>
  <si>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</si>
  <si>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</si>
  <si>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</si>
  <si>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</si>
  <si>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</si>
  <si>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</si>
  <si>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</si>
  <si>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</si>
  <si>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</si>
  <si>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</si>
  <si>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</si>
  <si>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</si>
  <si>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</si>
  <si>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</si>
  <si>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</si>
  <si>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</si>
  <si>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</si>
  <si>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</si>
  <si>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</si>
  <si>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</si>
  <si>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</si>
  <si>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</si>
  <si>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</si>
  <si>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</si>
  <si>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</si>
  <si>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</si>
  <si>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</si>
  <si>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</si>
  <si>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</si>
  <si>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</si>
  <si>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</si>
  <si>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</si>
  <si>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</si>
  <si>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</si>
  <si>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</si>
  <si>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</si>
  <si>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</si>
  <si>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</si>
  <si>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</si>
  <si>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</si>
  <si>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</si>
  <si>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</si>
  <si>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</si>
  <si>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</si>
  <si>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</si>
  <si>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</si>
  <si>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</si>
  <si>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</si>
  <si>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</si>
  <si>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</si>
  <si>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</si>
  <si>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</si>
  <si>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</si>
  <si>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</si>
  <si>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</si>
  <si>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</si>
  <si>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</si>
  <si>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</si>
  <si>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</si>
  <si>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</si>
  <si>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</si>
  <si>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</si>
  <si>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</si>
  <si>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</si>
  <si>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</si>
  <si>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</si>
  <si>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</si>
  <si>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</si>
  <si>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</si>
  <si>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</si>
  <si>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</si>
  <si>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</si>
  <si>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</si>
  <si>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</si>
  <si>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</si>
  <si>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</si>
  <si>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</si>
  <si>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</si>
  <si>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</si>
  <si>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</si>
  <si>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</si>
  <si>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</si>
  <si>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</si>
  <si>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</si>
  <si>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</si>
  <si>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</si>
  <si>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</si>
  <si>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</si>
  <si>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</si>
  <si>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</si>
  <si>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</si>
  <si>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</si>
  <si>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</si>
  <si>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</si>
  <si>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</si>
  <si>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</si>
  <si>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</si>
  <si>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</si>
  <si>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</si>
  <si>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</si>
  <si>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</si>
  <si>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</si>
  <si>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</si>
  <si>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</si>
  <si>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</si>
  <si>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</si>
  <si>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</si>
  <si>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</si>
  <si>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</si>
  <si>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</si>
  <si>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</si>
  <si>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</si>
  <si>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</si>
  <si>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</si>
  <si>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</si>
  <si>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</si>
  <si>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</si>
  <si>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</si>
  <si>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</si>
  <si>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</si>
  <si>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</si>
  <si>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</si>
  <si>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</si>
  <si>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</si>
  <si>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</si>
  <si>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</si>
  <si>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</si>
  <si>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</si>
  <si>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</si>
  <si>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</si>
  <si>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</si>
  <si>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</si>
  <si>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</si>
  <si>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</si>
  <si>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</si>
  <si>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</si>
  <si>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</si>
  <si>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</si>
  <si>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</si>
  <si>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</si>
  <si>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</si>
  <si>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</si>
  <si>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</si>
  <si>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</si>
  <si>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</si>
  <si>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</si>
  <si>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</si>
  <si>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</si>
  <si>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</si>
  <si>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</si>
  <si>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</si>
  <si>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</si>
  <si>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</si>
  <si>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</si>
  <si>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</si>
  <si>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</si>
  <si>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</si>
  <si>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</si>
  <si>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</si>
  <si>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</si>
  <si>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</si>
  <si>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</si>
  <si>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</si>
  <si>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</si>
  <si>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</si>
  <si>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</si>
  <si>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</si>
  <si>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</si>
  <si>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</si>
  <si>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</si>
  <si>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</si>
  <si>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</si>
  <si>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</si>
  <si>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</si>
  <si>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</si>
  <si>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</si>
  <si>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</si>
  <si>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</si>
  <si>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</si>
  <si>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</si>
  <si>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</si>
  <si>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</si>
  <si>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</si>
  <si>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</si>
  <si>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</si>
  <si>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</si>
  <si>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</si>
  <si>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</si>
  <si>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</si>
  <si>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</si>
  <si>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</si>
  <si>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</si>
  <si>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</si>
  <si>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</si>
  <si>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</si>
  <si>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</si>
  <si>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</si>
  <si>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</si>
  <si>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</si>
  <si>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</si>
  <si>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</si>
  <si>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</si>
  <si>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</si>
  <si>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</si>
  <si>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</si>
  <si>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</si>
  <si>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</si>
  <si>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</si>
  <si>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</si>
  <si>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</si>
  <si>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</si>
  <si>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</si>
  <si>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</si>
  <si>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</si>
  <si>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</si>
  <si>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</si>
  <si>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</si>
  <si>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</si>
  <si>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</si>
  <si>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</si>
  <si>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</si>
  <si>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</si>
  <si>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</si>
  <si>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</si>
  <si>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</si>
  <si>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</si>
  <si>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</si>
  <si>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</si>
  <si>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</si>
  <si>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</si>
  <si>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</si>
  <si>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</si>
  <si>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</si>
  <si>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</si>
  <si>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</si>
  <si>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</si>
  <si>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</si>
  <si>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</si>
  <si>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</si>
  <si>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</si>
  <si>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</si>
  <si>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</si>
  <si>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</si>
  <si>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</si>
  <si>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</si>
  <si>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</si>
  <si>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</si>
  <si>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</si>
  <si>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</si>
  <si>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</si>
  <si>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</si>
  <si>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</si>
  <si>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</si>
  <si>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</si>
  <si>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</si>
  <si>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</si>
  <si>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</si>
  <si>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</si>
  <si>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</si>
  <si>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</si>
  <si>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</si>
  <si>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</si>
  <si>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</si>
  <si>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</si>
  <si>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</si>
  <si>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</si>
  <si>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</si>
  <si>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</si>
  <si>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</si>
  <si>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</si>
  <si>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</si>
  <si>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</si>
  <si>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</si>
  <si>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</si>
  <si>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</si>
  <si>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</si>
  <si>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</si>
  <si>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</si>
  <si>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</si>
  <si>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</si>
  <si>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</si>
  <si>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</si>
  <si>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</si>
  <si>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</si>
  <si>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</si>
  <si>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</si>
  <si>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</si>
  <si>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</si>
  <si>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</si>
  <si>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</si>
  <si>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</si>
  <si>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</si>
  <si>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</si>
  <si>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</si>
  <si>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</si>
  <si>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</si>
  <si>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</si>
  <si>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</si>
  <si>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</si>
  <si>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</si>
  <si>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</si>
  <si>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</si>
  <si>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</si>
  <si>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</si>
  <si>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</si>
  <si>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</si>
  <si>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</si>
  <si>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</si>
  <si>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</si>
  <si>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</si>
  <si>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</si>
  <si>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</si>
  <si>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</si>
  <si>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</si>
  <si>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</si>
  <si>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</si>
  <si>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</si>
  <si>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</si>
  <si>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</si>
  <si>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</si>
  <si>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</si>
  <si>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</si>
  <si>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</si>
  <si>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</si>
  <si>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</si>
  <si>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</si>
  <si>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</si>
  <si>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</si>
  <si>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</si>
  <si>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</si>
  <si>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</si>
  <si>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</si>
  <si>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</si>
  <si>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</si>
  <si>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</si>
  <si>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</si>
  <si>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</si>
  <si>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</si>
  <si>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</si>
  <si>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</si>
  <si>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</si>
  <si>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</si>
  <si>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</si>
  <si>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</si>
  <si>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</si>
  <si>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</si>
  <si>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</si>
  <si>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</si>
  <si>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</si>
  <si>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</si>
  <si>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</si>
  <si>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</si>
  <si>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</si>
  <si>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</si>
  <si>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</si>
  <si>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</si>
  <si>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</si>
  <si>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</si>
  <si>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</si>
  <si>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</si>
  <si>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</si>
  <si>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</si>
  <si>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</si>
  <si>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</si>
  <si>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</si>
  <si>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</si>
  <si>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</si>
  <si>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</si>
  <si>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</si>
  <si>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</si>
  <si>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</si>
  <si>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</si>
  <si>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</si>
  <si>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</si>
  <si>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</si>
  <si>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</si>
  <si>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</si>
  <si>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</si>
  <si>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</si>
  <si>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</si>
  <si>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</si>
  <si>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</si>
  <si>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</si>
  <si>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</si>
  <si>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</si>
  <si>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</si>
  <si>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</si>
  <si>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</si>
  <si>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</si>
  <si>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</si>
  <si>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</si>
  <si>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</si>
  <si>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</si>
  <si>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</si>
  <si>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</si>
  <si>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</si>
  <si>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</si>
  <si>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</si>
  <si>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</si>
  <si>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</si>
  <si>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</si>
  <si>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</si>
  <si>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</si>
  <si>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</si>
  <si>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</si>
  <si>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</si>
  <si>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</si>
  <si>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</si>
  <si>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</si>
  <si>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</si>
  <si>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</si>
  <si>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</si>
  <si>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</si>
  <si>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</si>
  <si>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</si>
  <si>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</si>
  <si>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</si>
  <si>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</si>
  <si>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</si>
  <si>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</si>
  <si>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</si>
  <si>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</si>
  <si>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</si>
  <si>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</si>
  <si>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</si>
  <si>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</si>
  <si>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</si>
  <si>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</si>
  <si>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</si>
  <si>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</si>
  <si>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</si>
  <si>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</si>
  <si>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</si>
  <si>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</si>
  <si>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</si>
  <si>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</si>
  <si>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</si>
  <si>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</si>
  <si>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</si>
  <si>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</si>
  <si>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</si>
  <si>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</si>
  <si>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</si>
  <si>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</si>
  <si>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</si>
  <si>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</si>
  <si>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</si>
  <si>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</si>
  <si>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</si>
  <si>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</si>
  <si>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</si>
  <si>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</si>
  <si>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</si>
  <si>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</si>
  <si>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</si>
  <si>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</si>
  <si>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</si>
  <si>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</si>
  <si>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</si>
  <si>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</si>
  <si>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</si>
  <si>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</si>
  <si>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</si>
  <si>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</si>
  <si>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</si>
  <si>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</si>
  <si>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</si>
  <si>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</si>
  <si>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</si>
  <si>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</si>
  <si>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</si>
  <si>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</si>
  <si>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</si>
  <si>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</si>
  <si>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</si>
  <si>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</si>
  <si>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</si>
  <si>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</si>
  <si>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</si>
  <si>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</si>
  <si>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</si>
  <si>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</si>
  <si>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</si>
  <si>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</si>
  <si>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</si>
  <si>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</si>
  <si>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</si>
  <si>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</si>
  <si>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</si>
  <si>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</si>
  <si>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</si>
  <si>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</si>
  <si>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</si>
  <si>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</si>
  <si>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</si>
  <si>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</si>
  <si>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</si>
  <si>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</si>
  <si>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</si>
  <si>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</si>
  <si>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</si>
  <si>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</si>
  <si>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</si>
  <si>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</si>
  <si>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</si>
  <si>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</si>
  <si>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</si>
  <si>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</si>
  <si>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</si>
  <si>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</si>
  <si>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</si>
  <si>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</si>
  <si>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</si>
  <si>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</si>
  <si>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</si>
  <si>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</si>
  <si>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</si>
  <si>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</si>
  <si>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</si>
  <si>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</si>
  <si>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</si>
  <si>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</si>
  <si>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</si>
  <si>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</si>
  <si>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</si>
  <si>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</si>
  <si>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</si>
  <si>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</si>
  <si>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</si>
  <si>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</si>
  <si>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</si>
  <si>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</si>
  <si>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</si>
  <si>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</si>
  <si>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</si>
  <si>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</si>
  <si>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</si>
  <si>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</si>
  <si>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</si>
  <si>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</si>
  <si>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</si>
  <si>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</si>
  <si>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</si>
  <si>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</si>
  <si>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</si>
  <si>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</si>
  <si>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</si>
  <si>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</si>
  <si>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</si>
  <si>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</si>
  <si>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</si>
  <si>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</si>
  <si>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</si>
  <si>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</si>
  <si>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</si>
  <si>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</si>
  <si>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</si>
  <si>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</si>
  <si>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</si>
  <si>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</si>
  <si>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</si>
  <si>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</si>
  <si>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</si>
  <si>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</si>
  <si>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</si>
  <si>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</si>
  <si>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</si>
  <si>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</si>
  <si>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</si>
  <si>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</si>
  <si>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</si>
  <si>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</si>
  <si>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</si>
  <si>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</si>
  <si>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</si>
  <si>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</si>
  <si>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</si>
  <si>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</si>
  <si>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</si>
  <si>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</si>
  <si>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</si>
  <si>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</si>
  <si>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</si>
  <si>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</si>
  <si>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</si>
  <si>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</si>
  <si>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</si>
  <si>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</si>
  <si>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</si>
  <si>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</si>
  <si>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</si>
  <si>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</si>
  <si>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</si>
  <si>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</si>
  <si>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</si>
  <si>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</si>
  <si>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</si>
  <si>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</si>
  <si>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</si>
  <si>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</si>
  <si>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</si>
  <si>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</si>
  <si>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</si>
  <si>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</si>
  <si>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</si>
  <si>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</si>
  <si>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</si>
  <si>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</si>
  <si>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</si>
  <si>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</si>
  <si>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</si>
  <si>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</si>
  <si>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</si>
  <si>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</si>
  <si>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</si>
  <si>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</si>
  <si>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</si>
  <si>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</si>
  <si>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</si>
  <si>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</si>
  <si>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</si>
  <si>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</si>
  <si>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</si>
  <si>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</si>
  <si>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</si>
  <si>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</si>
  <si>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</si>
  <si>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</si>
  <si>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</si>
  <si>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</si>
  <si>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</si>
  <si>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</si>
  <si>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</si>
  <si>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</si>
  <si>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</si>
  <si>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</si>
  <si>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</si>
  <si>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</si>
  <si>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</si>
  <si>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</si>
  <si>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</si>
  <si>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</si>
  <si>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</si>
  <si>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</si>
  <si>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</si>
  <si>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</si>
  <si>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</si>
  <si>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</si>
  <si>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</si>
  <si>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</si>
  <si>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</si>
  <si>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</si>
  <si>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</si>
  <si>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</si>
  <si>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</si>
  <si>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</si>
  <si>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</si>
  <si>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</si>
  <si>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</si>
  <si>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</si>
  <si>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</si>
  <si>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</si>
  <si>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</si>
  <si>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</si>
  <si>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</si>
  <si>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</si>
  <si>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</si>
  <si>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</si>
  <si>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</si>
  <si>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</si>
  <si>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</si>
  <si>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</si>
  <si>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</si>
  <si>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</si>
  <si>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</si>
  <si>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</si>
  <si>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</si>
  <si>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</si>
  <si>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</si>
  <si>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</si>
  <si>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</si>
  <si>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</si>
  <si>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</si>
  <si>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</si>
  <si>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</si>
  <si>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</si>
  <si>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</si>
  <si>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</si>
  <si>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</si>
  <si>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</si>
  <si>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</si>
  <si>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</si>
  <si>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</si>
  <si>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</si>
  <si>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</si>
  <si>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</si>
  <si>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</si>
  <si>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</si>
  <si>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</si>
  <si>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</si>
  <si>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</si>
  <si>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</si>
  <si>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</si>
  <si>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</si>
  <si>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</si>
  <si>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</si>
  <si>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</si>
  <si>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</si>
  <si>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</si>
  <si>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</si>
  <si>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</si>
  <si>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</si>
  <si>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</si>
  <si>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</si>
  <si>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</si>
  <si>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</si>
  <si>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</si>
  <si>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</si>
  <si>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</si>
  <si>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</si>
  <si>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</si>
  <si>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</si>
  <si>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</si>
  <si>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</si>
  <si>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</si>
  <si>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</si>
  <si>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</si>
  <si>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</si>
  <si>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</si>
  <si>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</si>
  <si>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</si>
  <si>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</si>
  <si>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</si>
  <si>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</si>
  <si>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</si>
  <si>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</si>
  <si>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</si>
  <si>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</si>
  <si>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</si>
  <si>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</si>
  <si>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</si>
  <si>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</si>
  <si>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</si>
  <si>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</si>
  <si>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</si>
  <si>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</si>
  <si>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</si>
  <si>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</si>
  <si>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</si>
  <si>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</si>
  <si>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</si>
  <si>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</si>
  <si>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</si>
  <si>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</si>
  <si>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</si>
  <si>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</si>
  <si>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</si>
  <si>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</si>
  <si>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</si>
  <si>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</si>
  <si>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</si>
  <si>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</si>
  <si>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</si>
  <si>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</si>
  <si>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</si>
  <si>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</si>
  <si>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</si>
  <si>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</si>
  <si>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</si>
  <si>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</si>
  <si>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</si>
  <si>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</si>
  <si>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</si>
  <si>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</si>
  <si>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</si>
  <si>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</si>
  <si>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</si>
  <si>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</si>
  <si>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</si>
  <si>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</si>
  <si>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</si>
  <si>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</si>
  <si>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</si>
  <si>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</si>
  <si>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</si>
  <si>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</si>
  <si>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</si>
  <si>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</si>
  <si>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</si>
  <si>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</si>
  <si>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</si>
  <si>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</si>
  <si>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</si>
  <si>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</si>
  <si>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</si>
  <si>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</si>
  <si>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</si>
  <si>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</si>
  <si>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</si>
  <si>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</si>
  <si>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</si>
  <si>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</si>
  <si>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</si>
  <si>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</si>
  <si>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</si>
  <si>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</si>
  <si>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</si>
  <si>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</si>
  <si>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</si>
  <si>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</si>
  <si>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</si>
  <si>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</si>
  <si>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</si>
  <si>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</si>
  <si>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</si>
  <si>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</si>
  <si>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</si>
  <si>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</si>
  <si>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</si>
  <si>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</si>
  <si>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</si>
  <si>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</si>
  <si>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</si>
  <si>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</si>
  <si>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</si>
  <si>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</si>
  <si>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</si>
  <si>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</si>
  <si>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</si>
  <si>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</si>
  <si>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</si>
  <si>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</si>
  <si>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</si>
  <si>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</si>
  <si>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</si>
  <si>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</si>
  <si>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</si>
  <si>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</si>
  <si>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</si>
  <si>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</si>
  <si>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</si>
  <si>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</si>
  <si>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</si>
  <si>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</si>
  <si>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</si>
  <si>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</si>
  <si>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</si>
  <si>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</si>
  <si>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</si>
  <si>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</si>
  <si>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</si>
  <si>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</si>
  <si>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</si>
  <si>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</si>
  <si>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</si>
  <si>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</si>
  <si>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</si>
  <si>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</si>
  <si>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</si>
  <si>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</si>
  <si>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</si>
  <si>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</si>
  <si>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</si>
  <si>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</si>
  <si>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</si>
  <si>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</si>
  <si>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</si>
  <si>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</si>
  <si>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</si>
  <si>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</si>
  <si>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</si>
  <si>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</si>
  <si>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</si>
  <si>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</si>
  <si>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</si>
  <si>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</si>
  <si>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</si>
  <si>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</si>
  <si>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</si>
  <si>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</si>
  <si>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</si>
  <si>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</si>
  <si>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</si>
  <si>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</si>
  <si>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</si>
  <si>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</si>
  <si>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</si>
  <si>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</si>
  <si>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</si>
  <si>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</si>
  <si>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</si>
  <si>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</si>
  <si>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</si>
  <si>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</si>
  <si>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</si>
  <si>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</si>
  <si>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</si>
  <si>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</si>
  <si>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</si>
  <si>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</si>
  <si>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</si>
  <si>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</si>
  <si>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</si>
  <si>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</si>
  <si>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</si>
  <si>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</si>
  <si>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</si>
  <si>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</si>
  <si>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</si>
  <si>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</si>
  <si>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</si>
  <si>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</si>
  <si>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</si>
  <si>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</si>
  <si>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</si>
  <si>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</si>
  <si>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</si>
  <si>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</si>
  <si>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</si>
  <si>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</si>
  <si>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</si>
  <si>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</si>
  <si>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</si>
  <si>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</si>
  <si>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</si>
  <si>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</si>
  <si>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</si>
  <si>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</si>
  <si>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</si>
  <si>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</si>
  <si>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</si>
  <si>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</si>
  <si>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</si>
  <si>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</si>
  <si>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</si>
  <si>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</si>
  <si>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</si>
  <si>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</si>
  <si>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</si>
  <si>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</si>
  <si>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</si>
  <si>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</si>
  <si>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</si>
  <si>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</si>
  <si>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</si>
  <si>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</si>
  <si>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</si>
  <si>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</si>
  <si>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</si>
  <si>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</si>
  <si>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</si>
  <si>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</si>
  <si>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</si>
  <si>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</si>
  <si>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</si>
  <si>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</si>
  <si>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</si>
  <si>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</si>
  <si>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</si>
  <si>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</si>
  <si>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</si>
  <si>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</si>
  <si>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</si>
  <si>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</si>
  <si>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</si>
  <si>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</si>
  <si>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</si>
  <si>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</si>
  <si>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</si>
  <si>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</si>
  <si>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</si>
  <si>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</si>
  <si>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</si>
  <si>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</si>
  <si>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</si>
  <si>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</si>
  <si>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</si>
  <si>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</si>
  <si>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</si>
  <si>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</si>
  <si>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</si>
  <si>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</si>
  <si>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</si>
  <si>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</si>
  <si>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</si>
  <si>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</si>
  <si>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</si>
  <si>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</si>
  <si>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</si>
  <si>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</si>
  <si>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</si>
  <si>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</si>
  <si>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</si>
  <si>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</si>
  <si>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</si>
  <si>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</si>
  <si>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</si>
  <si>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</si>
  <si>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</si>
  <si>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</si>
  <si>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</si>
  <si>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</si>
  <si>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</si>
  <si>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</si>
  <si>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</si>
  <si>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</si>
  <si>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</si>
  <si>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</si>
  <si>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</si>
  <si>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</si>
  <si>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</si>
  <si>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</si>
  <si>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</si>
  <si>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</si>
  <si>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</si>
  <si>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</si>
  <si>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</si>
  <si>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</si>
  <si>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</si>
  <si>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</si>
  <si>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</si>
  <si>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</si>
  <si>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</si>
  <si>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</si>
  <si>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</si>
  <si>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</si>
  <si>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</si>
  <si>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</si>
  <si>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</si>
  <si>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</si>
  <si>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</si>
  <si>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</si>
  <si>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</si>
  <si>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</si>
  <si>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</si>
  <si>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</si>
  <si>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</si>
  <si>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</si>
  <si>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</si>
  <si>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</si>
  <si>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</si>
  <si>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</si>
  <si>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</si>
  <si>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</si>
  <si>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</si>
  <si>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</si>
  <si>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</si>
  <si>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</si>
  <si>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</si>
  <si>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</si>
  <si>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</si>
  <si>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</si>
  <si>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</si>
  <si>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</si>
  <si>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</si>
  <si>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</si>
  <si>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</si>
  <si>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</si>
  <si>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</si>
  <si>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</si>
  <si>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</si>
  <si>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</si>
  <si>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</si>
  <si>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</si>
  <si>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</si>
  <si>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</si>
  <si>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</si>
  <si>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</si>
  <si>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</si>
  <si>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</si>
  <si>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</si>
  <si>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</si>
  <si>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</si>
  <si>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</si>
  <si>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</si>
  <si>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</si>
  <si>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</si>
  <si>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</si>
  <si>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</si>
  <si>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</si>
  <si>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</si>
  <si>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</si>
  <si>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</si>
  <si>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</si>
  <si>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</si>
  <si>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</si>
  <si>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</si>
  <si>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</si>
  <si>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</si>
  <si>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</si>
  <si>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</si>
  <si>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</si>
  <si>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</si>
  <si>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</si>
  <si>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</si>
  <si>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</si>
  <si>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</si>
  <si>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</si>
  <si>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</si>
  <si>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</si>
  <si>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</si>
  <si>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</si>
  <si>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</si>
  <si>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</si>
  <si>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</si>
  <si>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</si>
  <si>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</si>
  <si>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</si>
  <si>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</si>
  <si>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</si>
  <si>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</si>
  <si>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</si>
  <si>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</si>
  <si>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</si>
  <si>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</si>
  <si>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</si>
  <si>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</si>
  <si>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</si>
  <si>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</si>
  <si>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</si>
  <si>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</si>
  <si>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</si>
  <si>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</si>
  <si>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</si>
  <si>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</si>
  <si>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</si>
  <si>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</si>
  <si>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</si>
  <si>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</si>
  <si>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</si>
  <si>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</si>
  <si>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</si>
  <si>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</si>
  <si>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</si>
  <si>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</si>
  <si>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</si>
  <si>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</si>
  <si>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</si>
  <si>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</si>
  <si>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</si>
  <si>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</si>
  <si>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</si>
  <si>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</si>
  <si>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</si>
  <si>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</si>
  <si>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</si>
  <si>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</si>
  <si>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</si>
  <si>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</si>
  <si>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</si>
  <si>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</si>
  <si>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</si>
  <si>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</si>
  <si>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</si>
  <si>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</si>
  <si>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</si>
  <si>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</si>
  <si>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</si>
  <si>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</si>
  <si>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</si>
  <si>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</si>
  <si>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</si>
  <si>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</si>
  <si>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</si>
  <si>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</si>
  <si>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</si>
  <si>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</si>
  <si>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</si>
  <si>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</si>
  <si>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</si>
  <si>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</si>
  <si>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</si>
  <si>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</si>
  <si>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</si>
  <si>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</si>
  <si>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</si>
  <si>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</si>
  <si>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</si>
  <si>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</si>
  <si>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</si>
  <si>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</si>
  <si>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</si>
  <si>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</si>
  <si>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</si>
  <si>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</si>
  <si>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</si>
  <si>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</si>
  <si>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</si>
  <si>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</si>
  <si>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</si>
  <si>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</si>
  <si>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</si>
  <si>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</si>
  <si>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</si>
  <si>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</si>
  <si>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</si>
  <si>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</si>
  <si>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</si>
  <si>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</si>
  <si>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</si>
  <si>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</si>
  <si>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</si>
  <si>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</si>
  <si>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</si>
  <si>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</si>
  <si>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</si>
  <si>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</si>
  <si>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</si>
  <si>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</si>
  <si>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</si>
  <si>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</si>
  <si>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</si>
  <si>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</si>
  <si>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</si>
  <si>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</si>
  <si>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</si>
  <si>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</si>
  <si>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</si>
  <si>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</si>
  <si>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</si>
  <si>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</si>
  <si>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</si>
  <si>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</si>
  <si>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</si>
  <si>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</si>
  <si>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</si>
  <si>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</si>
  <si>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</si>
  <si>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</si>
  <si>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</si>
  <si>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</si>
  <si>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</si>
  <si>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</si>
  <si>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</si>
  <si>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</si>
  <si>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</si>
  <si>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</si>
  <si>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</si>
  <si>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</si>
  <si>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</si>
  <si>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</si>
  <si>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</si>
  <si>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</si>
  <si>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</si>
  <si>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</si>
  <si>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</si>
  <si>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</si>
  <si>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</si>
  <si>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</si>
  <si>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</si>
  <si>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</si>
  <si>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</si>
  <si>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</si>
  <si>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</si>
  <si>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</si>
  <si>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</si>
  <si>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</si>
  <si>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</si>
  <si>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</si>
  <si>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</si>
  <si>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</si>
  <si>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</si>
  <si>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</si>
  <si>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</si>
  <si>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</si>
  <si>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</si>
  <si>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</si>
  <si>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</si>
  <si>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</si>
  <si>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</si>
  <si>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</si>
  <si>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</si>
  <si>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</si>
  <si>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</si>
  <si>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</si>
  <si>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</si>
  <si>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</si>
  <si>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</si>
  <si>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</si>
  <si>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</si>
  <si>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</si>
  <si>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</si>
  <si>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</si>
  <si>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</si>
  <si>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</si>
  <si>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</si>
  <si>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</si>
  <si>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</si>
  <si>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</si>
  <si>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</si>
  <si>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</si>
  <si>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</si>
  <si>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</si>
  <si>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</si>
  <si>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</si>
  <si>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</si>
  <si>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</si>
  <si>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</si>
  <si>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</si>
  <si>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</si>
  <si>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</si>
  <si>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</si>
  <si>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</si>
  <si>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</si>
  <si>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</si>
  <si>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</si>
  <si>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</si>
  <si>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</si>
  <si>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</si>
  <si>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</si>
  <si>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</si>
  <si>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</si>
  <si>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</si>
  <si>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</si>
  <si>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</si>
  <si>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</si>
  <si>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</si>
  <si>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</si>
  <si>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</si>
  <si>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</si>
  <si>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</si>
  <si>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</si>
  <si>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</si>
  <si>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</si>
  <si>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</si>
  <si>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</si>
  <si>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</si>
  <si>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</si>
  <si>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</si>
  <si>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</si>
  <si>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</si>
  <si>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</si>
  <si>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</si>
  <si>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</si>
  <si>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</si>
  <si>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</si>
  <si>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</si>
  <si>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</si>
  <si>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</si>
  <si>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</si>
  <si>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</si>
  <si>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</si>
  <si>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</si>
  <si>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</si>
  <si>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</si>
  <si>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</si>
  <si>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</si>
  <si>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</si>
  <si>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</si>
  <si>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</si>
  <si>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</si>
  <si>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</si>
  <si>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</si>
  <si>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</si>
  <si>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</si>
  <si>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</si>
  <si>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</si>
  <si>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</si>
  <si>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</si>
  <si>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</si>
  <si>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</si>
  <si>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</si>
  <si>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</si>
  <si>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</si>
  <si>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</si>
  <si>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</si>
  <si>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</si>
  <si>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</si>
  <si>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</si>
  <si>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</si>
  <si>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</si>
  <si>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</si>
  <si>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</si>
  <si>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</si>
  <si>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</si>
  <si>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</si>
  <si>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</si>
  <si>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</si>
  <si>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</si>
  <si>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</si>
  <si>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</si>
  <si>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</si>
  <si>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</si>
  <si>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</si>
  <si>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</si>
  <si>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</si>
  <si>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</si>
  <si>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</si>
  <si>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</si>
  <si>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</si>
  <si>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</si>
  <si>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</si>
  <si>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</si>
  <si>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</si>
  <si>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</si>
  <si>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</si>
  <si>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</si>
  <si>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</si>
  <si>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</si>
  <si>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</si>
  <si>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</si>
  <si>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</si>
  <si>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</si>
  <si>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</si>
  <si>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</si>
  <si>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</si>
  <si>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</si>
  <si>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</si>
  <si>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</si>
  <si>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</si>
  <si>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</si>
  <si>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</si>
  <si>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</si>
  <si>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</si>
  <si>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</si>
  <si>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</si>
  <si>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</si>
  <si>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</si>
  <si>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</si>
  <si>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</si>
  <si>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</si>
  <si>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</si>
  <si>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</si>
  <si>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</si>
  <si>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</si>
  <si>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</si>
  <si>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</si>
  <si>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</si>
  <si>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</si>
  <si>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</si>
  <si>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</si>
  <si>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</si>
  <si>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</si>
  <si>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</si>
  <si>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</si>
  <si>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</si>
  <si>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</si>
  <si>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</si>
  <si>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</si>
  <si>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</si>
  <si>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</si>
  <si>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</si>
  <si>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</si>
  <si>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</si>
  <si>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</si>
  <si>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</si>
  <si>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</si>
  <si>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</si>
  <si>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</si>
  <si>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</si>
  <si>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</si>
  <si>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</si>
  <si>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</si>
  <si>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</si>
  <si>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</si>
  <si>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</si>
  <si>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</si>
  <si>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</si>
  <si>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</si>
  <si>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</si>
  <si>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</si>
  <si>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</si>
  <si>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</si>
  <si>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</si>
  <si>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</si>
  <si>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</si>
  <si>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</si>
  <si>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</si>
  <si>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</si>
  <si>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</si>
  <si>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</si>
  <si>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</si>
  <si>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</si>
  <si>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</si>
  <si>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</si>
  <si>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</si>
  <si>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</si>
  <si>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</si>
  <si>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</si>
  <si>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</si>
  <si>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</si>
  <si>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</si>
  <si>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</si>
  <si>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</si>
  <si>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</si>
  <si>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</si>
  <si>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</si>
  <si>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</si>
  <si>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</si>
  <si>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</si>
  <si>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</si>
  <si>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</si>
  <si>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</si>
  <si>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</si>
  <si>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</si>
  <si>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</si>
  <si>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</si>
  <si>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</si>
  <si>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</si>
  <si>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</si>
  <si>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</si>
  <si>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</si>
  <si>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</si>
  <si>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</si>
  <si>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</si>
  <si>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</si>
  <si>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</si>
  <si>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</si>
  <si>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</si>
  <si>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</si>
  <si>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</si>
  <si>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</si>
  <si>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</si>
  <si>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</si>
  <si>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</si>
  <si>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</si>
  <si>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</si>
  <si>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</si>
  <si>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</si>
  <si>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</si>
  <si>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</si>
  <si>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</si>
  <si>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</si>
  <si>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</si>
  <si>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</si>
  <si>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</si>
  <si>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</si>
  <si>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</si>
  <si>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</si>
  <si>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</si>
  <si>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</si>
  <si>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</si>
  <si>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</si>
  <si>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</si>
  <si>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</si>
  <si>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</si>
  <si>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</si>
  <si>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</si>
  <si>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</si>
  <si>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</si>
  <si>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</si>
  <si>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</si>
  <si>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</si>
  <si>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</si>
  <si>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</si>
  <si>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</si>
  <si>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</si>
  <si>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</si>
  <si>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</si>
  <si>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</si>
  <si>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</si>
  <si>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</si>
  <si>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</si>
  <si>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</si>
  <si>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</si>
  <si>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</si>
  <si>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</si>
  <si>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</si>
  <si>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</si>
  <si>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</si>
  <si>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</si>
  <si>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</si>
  <si>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</si>
  <si>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</si>
  <si>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</si>
  <si>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</si>
  <si>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</si>
  <si>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</si>
  <si>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</si>
  <si>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</si>
  <si>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</si>
  <si>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</si>
  <si>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</si>
  <si>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</si>
  <si>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</si>
  <si>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</si>
  <si>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</si>
  <si>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</si>
  <si>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</si>
  <si>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</si>
  <si>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</si>
  <si>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</si>
  <si>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</si>
  <si>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</si>
  <si>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</si>
  <si>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</si>
  <si>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</si>
  <si>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</si>
  <si>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</si>
  <si>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</si>
  <si>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</si>
  <si>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</si>
  <si>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</si>
  <si>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</si>
  <si>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</si>
  <si>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</si>
  <si>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</si>
  <si>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</si>
  <si>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</si>
  <si>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</si>
  <si>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</si>
  <si>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</si>
  <si>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</si>
  <si>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</si>
  <si>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</si>
  <si>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</si>
  <si>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</si>
  <si>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</si>
  <si>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</si>
  <si>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</si>
  <si>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</si>
  <si>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</si>
  <si>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</si>
  <si>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</si>
  <si>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</si>
  <si>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</si>
  <si>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</si>
  <si>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</si>
  <si>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</si>
  <si>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</si>
  <si>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</si>
  <si>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</si>
  <si>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</si>
  <si>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</si>
  <si>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</si>
  <si>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</si>
  <si>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</si>
  <si>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</si>
  <si>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</si>
  <si>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</si>
  <si>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</si>
  <si>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</si>
  <si>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</si>
  <si>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</si>
  <si>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</si>
  <si>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</si>
  <si>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</si>
  <si>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</si>
  <si>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</si>
  <si>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</si>
  <si>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</si>
  <si>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</si>
  <si>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</si>
  <si>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</si>
  <si>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</si>
  <si>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</si>
  <si>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</si>
  <si>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</si>
  <si>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</si>
  <si>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</si>
  <si>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</si>
  <si>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</si>
  <si>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</si>
  <si>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</si>
  <si>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</si>
  <si>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</si>
  <si>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</si>
  <si>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</si>
  <si>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</si>
  <si>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</si>
  <si>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</si>
  <si>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</si>
  <si>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</si>
  <si>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</si>
  <si>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</si>
  <si>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</si>
  <si>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</si>
  <si>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</si>
  <si>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</si>
  <si>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</si>
  <si>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</si>
  <si>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</si>
  <si>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</si>
  <si>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</si>
  <si>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</si>
  <si>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</si>
  <si>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</si>
  <si>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</si>
  <si>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</si>
  <si>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</si>
  <si>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</si>
  <si>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</si>
  <si>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</si>
  <si>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</si>
  <si>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</si>
  <si>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</si>
  <si>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</si>
  <si>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</si>
  <si>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</si>
  <si>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</si>
  <si>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</si>
  <si>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</si>
  <si>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</si>
  <si>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</si>
  <si>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</si>
  <si>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</si>
  <si>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</si>
  <si>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</si>
  <si>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</si>
  <si>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</si>
  <si>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</si>
  <si>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</si>
  <si>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</si>
  <si>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</si>
  <si>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</si>
  <si>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</si>
  <si>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</si>
  <si>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</si>
  <si>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</si>
  <si>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</si>
  <si>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</si>
  <si>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</si>
  <si>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</si>
  <si>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</si>
  <si>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</si>
  <si>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</si>
  <si>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</si>
  <si>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</si>
  <si>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</si>
  <si>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</si>
  <si>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</si>
  <si>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</si>
  <si>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</si>
  <si>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</si>
  <si>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</si>
  <si>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</si>
  <si>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</si>
  <si>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</si>
  <si>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</si>
  <si>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</si>
  <si>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</si>
  <si>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</si>
  <si>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</si>
  <si>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</si>
  <si>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</si>
  <si>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</si>
  <si>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</si>
  <si>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</si>
  <si>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</si>
  <si>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</si>
  <si>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</si>
  <si>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</si>
  <si>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</si>
  <si>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</si>
  <si>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</si>
  <si>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</si>
  <si>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</si>
  <si>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</si>
  <si>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</si>
  <si>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</si>
  <si>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</si>
  <si>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</si>
  <si>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</si>
  <si>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</si>
  <si>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</si>
  <si>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</si>
  <si>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</si>
  <si>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</si>
  <si>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</si>
  <si>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</si>
  <si>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</si>
  <si>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</si>
  <si>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</si>
  <si>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</si>
  <si>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</si>
  <si>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</si>
  <si>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</si>
  <si>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</si>
  <si>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</si>
  <si>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</si>
  <si>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</si>
  <si>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</si>
  <si>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</si>
  <si>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</si>
  <si>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</si>
  <si>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</si>
  <si>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</si>
  <si>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</si>
  <si>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</si>
  <si>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</si>
  <si>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</si>
  <si>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</si>
  <si>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</si>
  <si>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</si>
  <si>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</si>
  <si>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</si>
  <si>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</si>
  <si>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</si>
  <si>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</si>
  <si>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</si>
  <si>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</si>
  <si>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</si>
  <si>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</si>
  <si>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</si>
  <si>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</si>
  <si>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</si>
  <si>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</si>
  <si>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</si>
  <si>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</si>
  <si>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</si>
  <si>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</si>
  <si>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</si>
  <si>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</si>
  <si>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</si>
  <si>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</si>
  <si>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</si>
  <si>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</si>
  <si>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</si>
  <si>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</si>
  <si>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</si>
  <si>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</si>
  <si>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</si>
  <si>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</si>
  <si>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</si>
  <si>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</si>
  <si>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</si>
  <si>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</si>
  <si>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</si>
  <si>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</si>
  <si>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</si>
  <si>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</si>
  <si>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</si>
  <si>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</si>
  <si>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</si>
  <si>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</si>
  <si>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</si>
  <si>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</si>
  <si>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</si>
  <si>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</si>
  <si>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</si>
  <si>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</si>
  <si>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</si>
  <si>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</si>
  <si>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</si>
  <si>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</si>
  <si>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</si>
  <si>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</si>
  <si>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</si>
  <si>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</si>
  <si>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</si>
  <si>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</si>
  <si>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</si>
  <si>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</si>
  <si>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</si>
  <si>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</si>
  <si>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</si>
  <si>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</si>
  <si>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</si>
  <si>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</si>
  <si>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</si>
  <si>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</si>
  <si>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</si>
  <si>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</si>
  <si>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</si>
  <si>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</si>
  <si>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</si>
  <si>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</si>
  <si>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</si>
  <si>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</si>
  <si>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</si>
  <si>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</si>
  <si>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</si>
  <si>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</si>
  <si>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</si>
  <si>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</si>
  <si>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</si>
  <si>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</si>
  <si>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</si>
  <si>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</si>
  <si>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</si>
  <si>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</si>
  <si>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</si>
  <si>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</si>
  <si>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</si>
  <si>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</si>
  <si>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</si>
  <si>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</si>
  <si>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</si>
  <si>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</si>
  <si>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</si>
  <si>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</si>
  <si>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</si>
  <si>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</si>
  <si>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</si>
  <si>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</si>
  <si>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</si>
  <si>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</si>
  <si>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</si>
  <si>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</si>
  <si>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</si>
  <si>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</si>
  <si>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</si>
  <si>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</si>
  <si>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</si>
  <si>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</si>
  <si>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</si>
  <si>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</si>
  <si>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</si>
  <si>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</si>
  <si>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</si>
  <si>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</si>
  <si>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</si>
  <si>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</si>
  <si>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</si>
  <si>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</si>
  <si>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</si>
  <si>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</si>
  <si>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</si>
  <si>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</si>
  <si>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</si>
  <si>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</si>
  <si>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</si>
  <si>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</si>
  <si>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</si>
  <si>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</si>
  <si>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</si>
  <si>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</si>
  <si>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</si>
  <si>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</si>
  <si>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</si>
  <si>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</si>
  <si>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</si>
  <si>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</si>
  <si>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</si>
  <si>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</si>
  <si>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</si>
  <si>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</si>
  <si>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</si>
  <si>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</si>
  <si>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</si>
  <si>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</si>
  <si>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</si>
  <si>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</si>
  <si>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</si>
  <si>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</si>
  <si>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</si>
  <si>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</si>
  <si>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</si>
  <si>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</si>
  <si>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</si>
  <si>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</si>
  <si>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</si>
  <si>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</si>
  <si>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</si>
  <si>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</si>
  <si>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</si>
  <si>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</si>
  <si>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</si>
  <si>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</si>
  <si>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</si>
  <si>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</si>
  <si>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</si>
  <si>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</si>
  <si>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</si>
  <si>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</si>
  <si>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</si>
  <si>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</si>
  <si>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</si>
  <si>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</si>
  <si>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</si>
  <si>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</si>
  <si>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</si>
  <si>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</si>
  <si>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</si>
  <si>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</si>
  <si>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</si>
  <si>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</si>
  <si>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</si>
  <si>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</si>
  <si>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</si>
  <si>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</si>
  <si>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</si>
  <si>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</si>
  <si>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</si>
  <si>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</si>
  <si>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</si>
  <si>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</si>
  <si>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</si>
  <si>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</si>
  <si>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</si>
  <si>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</si>
  <si>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</si>
  <si>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</si>
  <si>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</si>
  <si>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</si>
  <si>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</si>
  <si>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</si>
  <si>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</si>
  <si>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</si>
  <si>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</si>
  <si>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</si>
  <si>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</si>
  <si>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</si>
  <si>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</si>
  <si>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</si>
  <si>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</si>
  <si>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</si>
  <si>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</si>
  <si>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</si>
  <si>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</si>
  <si>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</si>
  <si>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</si>
  <si>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</si>
  <si>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</si>
  <si>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</si>
  <si>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</si>
  <si>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</si>
  <si>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</si>
  <si>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</si>
  <si>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</si>
  <si>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</si>
  <si>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</si>
  <si>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</si>
  <si>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</si>
  <si>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</si>
  <si>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</si>
  <si>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</si>
  <si>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</si>
  <si>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</si>
  <si>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</si>
  <si>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</si>
  <si>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</si>
  <si>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</si>
  <si>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</si>
  <si>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</si>
  <si>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</si>
  <si>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</si>
  <si>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</si>
  <si>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</si>
  <si>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</si>
  <si>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</si>
  <si>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</si>
  <si>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</si>
  <si>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</si>
  <si>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</si>
  <si>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</si>
  <si>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</si>
  <si>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</si>
  <si>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</si>
  <si>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</si>
  <si>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</si>
  <si>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</si>
  <si>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</si>
  <si>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</si>
  <si>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</si>
  <si>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</si>
  <si>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</si>
  <si>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</si>
  <si>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</si>
  <si>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</si>
  <si>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</si>
  <si>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</si>
  <si>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</si>
  <si>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</si>
  <si>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</si>
  <si>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</si>
  <si>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</si>
  <si>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</si>
  <si>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</si>
  <si>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</si>
  <si>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</si>
  <si>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</si>
  <si>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</si>
  <si>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</si>
  <si>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</si>
  <si>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</si>
  <si>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</si>
  <si>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</si>
  <si>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</si>
  <si>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</si>
  <si>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</si>
  <si>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</si>
  <si>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</si>
  <si>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</si>
  <si>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</si>
  <si>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</si>
  <si>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</si>
  <si>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</si>
  <si>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</si>
  <si>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</si>
  <si>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</si>
  <si>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</si>
  <si>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</si>
  <si>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</si>
  <si>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</si>
  <si>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</si>
  <si>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</si>
  <si>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</si>
  <si>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</si>
  <si>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</si>
  <si>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</si>
  <si>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</si>
  <si>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</si>
  <si>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</si>
  <si>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</si>
  <si>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</si>
  <si>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</si>
  <si>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</si>
  <si>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</si>
  <si>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</si>
  <si>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</si>
  <si>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</si>
  <si>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</si>
  <si>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</si>
  <si>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</si>
  <si>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</si>
  <si>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</si>
  <si>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</si>
  <si>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</si>
  <si>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</si>
  <si>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</si>
  <si>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</si>
  <si>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</si>
  <si>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</si>
  <si>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</si>
  <si>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</si>
  <si>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</si>
  <si>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</si>
  <si>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</si>
  <si>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</si>
  <si>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</si>
  <si>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</si>
  <si>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</si>
  <si>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</si>
  <si>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</si>
  <si>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</si>
  <si>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</si>
  <si>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</si>
  <si>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</si>
  <si>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</si>
  <si>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</si>
  <si>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</si>
  <si>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</si>
  <si>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</si>
  <si>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</si>
  <si>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</si>
  <si>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</si>
  <si>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</si>
  <si>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</si>
  <si>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</si>
  <si>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</si>
  <si>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</si>
  <si>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</si>
  <si>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</si>
  <si>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</si>
  <si>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</si>
  <si>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</si>
  <si>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</si>
  <si>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</si>
  <si>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</si>
  <si>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</si>
  <si>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</si>
  <si>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</si>
  <si>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</si>
  <si>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</si>
  <si>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</si>
  <si>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</si>
  <si>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</si>
  <si>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</si>
  <si>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</si>
  <si>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</si>
  <si>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</si>
  <si>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</si>
  <si>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</si>
  <si>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</si>
  <si>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</si>
  <si>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</si>
  <si>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</si>
  <si>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</si>
  <si>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</si>
  <si>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</si>
  <si>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</si>
  <si>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</si>
  <si>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</si>
  <si>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</si>
  <si>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</si>
  <si>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</si>
  <si>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</si>
  <si>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</si>
  <si>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</si>
  <si>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</si>
  <si>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</si>
  <si>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</si>
  <si>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</si>
  <si>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</si>
  <si>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</si>
  <si>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</si>
  <si>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</si>
  <si>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</si>
  <si>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</si>
  <si>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</si>
  <si>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</si>
  <si>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</si>
  <si>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</si>
  <si>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</si>
  <si>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</si>
  <si>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</si>
  <si>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</si>
  <si>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</si>
  <si>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</si>
  <si>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</si>
  <si>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</si>
  <si>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</si>
  <si>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</si>
  <si>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</si>
  <si>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</si>
  <si>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</si>
  <si>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</si>
  <si>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</si>
  <si>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</si>
  <si>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</si>
  <si>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</si>
  <si>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</si>
  <si>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</si>
  <si>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</si>
  <si>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</si>
  <si>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</si>
  <si>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</si>
  <si>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</si>
  <si>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</si>
  <si>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</si>
  <si>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</si>
  <si>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</si>
  <si>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</si>
  <si>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</si>
  <si>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</si>
  <si>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</si>
  <si>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</si>
  <si>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</si>
  <si>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</si>
  <si>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</si>
  <si>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</si>
  <si>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</si>
  <si>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</si>
  <si>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</si>
  <si>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</si>
  <si>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</si>
  <si>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</si>
  <si>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</si>
  <si>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</si>
  <si>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</si>
  <si>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</si>
  <si>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</si>
  <si>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</si>
  <si>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</si>
  <si>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</si>
  <si>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</si>
  <si>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</si>
  <si>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</si>
  <si>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</si>
  <si>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</si>
  <si>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</si>
  <si>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</si>
  <si>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</si>
  <si>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</si>
  <si>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</si>
  <si>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</si>
  <si>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</si>
  <si>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</si>
  <si>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</si>
  <si>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</si>
  <si>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</si>
  <si>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</si>
  <si>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</si>
  <si>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</si>
  <si>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</si>
  <si>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</si>
  <si>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</si>
  <si>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</si>
  <si>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</si>
  <si>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</si>
  <si>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</si>
  <si>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</si>
  <si>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</si>
  <si>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</si>
  <si>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</si>
  <si>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</si>
  <si>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</si>
  <si>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</si>
  <si>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</si>
  <si>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</si>
  <si>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</si>
  <si>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</si>
  <si>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</si>
  <si>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</si>
  <si>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</si>
  <si>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</si>
  <si>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</si>
  <si>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</si>
  <si>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</si>
  <si>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</si>
  <si>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</si>
  <si>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</si>
  <si>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</si>
  <si>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</si>
  <si>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</si>
  <si>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</si>
  <si>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</si>
  <si>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</si>
  <si>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</si>
  <si>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</si>
  <si>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</si>
  <si>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</si>
  <si>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</si>
  <si>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</si>
  <si>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</si>
  <si>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</si>
  <si>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</si>
  <si>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</si>
  <si>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</si>
  <si>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</si>
  <si>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</si>
  <si>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</si>
  <si>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</si>
  <si>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</si>
  <si>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</si>
  <si>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</si>
  <si>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</si>
  <si>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</si>
  <si>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</si>
  <si>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</si>
  <si>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</si>
  <si>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</si>
  <si>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</si>
  <si>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</si>
  <si>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</si>
  <si>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</si>
  <si>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</si>
  <si>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</si>
  <si>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</si>
  <si>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</si>
  <si>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</si>
  <si>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</si>
  <si>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</si>
  <si>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</si>
  <si>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</si>
  <si>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</si>
  <si>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</si>
  <si>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</si>
  <si>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</si>
  <si>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</si>
  <si>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</si>
  <si>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</si>
  <si>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</si>
  <si>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</si>
  <si>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</si>
  <si>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</si>
  <si>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</si>
  <si>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</si>
  <si>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</si>
  <si>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</si>
  <si>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</si>
  <si>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</si>
  <si>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</si>
  <si>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</si>
  <si>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</si>
  <si>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</si>
  <si>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</si>
  <si>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</si>
  <si>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</si>
  <si>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</si>
  <si>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</si>
  <si>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</si>
  <si>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</si>
  <si>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</si>
  <si>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</si>
  <si>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</si>
  <si>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</si>
  <si>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</si>
  <si>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</si>
  <si>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</si>
  <si>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</si>
  <si>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</si>
  <si>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</si>
  <si>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</si>
  <si>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</si>
  <si>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</si>
  <si>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</si>
  <si>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</si>
  <si>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</si>
  <si>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</si>
  <si>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</si>
  <si>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</si>
  <si>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</si>
  <si>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</si>
  <si>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</si>
  <si>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</si>
  <si>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</si>
  <si>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</si>
  <si>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</si>
  <si>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</si>
  <si>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</si>
  <si>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</si>
  <si>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</si>
  <si>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</si>
  <si>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</si>
  <si>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</si>
  <si>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</si>
  <si>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</si>
  <si>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</si>
  <si>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</si>
  <si>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</si>
  <si>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</si>
  <si>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</si>
  <si>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</si>
  <si>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</si>
  <si>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</si>
  <si>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</si>
  <si>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</si>
  <si>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</si>
  <si>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</si>
  <si>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</si>
  <si>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</si>
  <si>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</si>
  <si>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</si>
  <si>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</si>
  <si>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</si>
  <si>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</si>
  <si>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</si>
  <si>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</si>
  <si>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</si>
  <si>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</si>
  <si>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</si>
  <si>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</si>
  <si>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</si>
  <si>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</si>
  <si>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</si>
  <si>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</si>
  <si>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</si>
  <si>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</si>
  <si>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</si>
  <si>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</si>
  <si>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</si>
  <si>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</si>
  <si>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</si>
  <si>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</si>
  <si>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</si>
  <si>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</si>
  <si>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</si>
  <si>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</si>
  <si>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</si>
  <si>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</si>
  <si>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</si>
  <si>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</si>
  <si>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</si>
  <si>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</si>
  <si>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</si>
  <si>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</si>
  <si>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</si>
  <si>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</si>
  <si>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</si>
  <si>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</si>
  <si>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</si>
  <si>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</si>
  <si>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</si>
  <si>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</si>
  <si>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</si>
  <si>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</si>
  <si>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</si>
  <si>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</si>
  <si>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</si>
  <si>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</si>
  <si>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</si>
  <si>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</si>
  <si>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</si>
  <si>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</si>
  <si>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</si>
  <si>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</si>
  <si>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</si>
  <si>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</si>
  <si>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</si>
  <si>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</si>
  <si>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</si>
  <si>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</si>
  <si>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</si>
  <si>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</si>
  <si>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</si>
  <si>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</si>
  <si>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</si>
  <si>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</si>
  <si>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</si>
  <si>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</si>
  <si>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</si>
  <si>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</si>
  <si>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</si>
  <si>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</si>
  <si>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</si>
  <si>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</si>
  <si>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</si>
  <si>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</si>
  <si>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</si>
  <si>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</si>
  <si>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</si>
  <si>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</si>
  <si>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</si>
  <si>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</si>
  <si>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</si>
  <si>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</si>
  <si>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</si>
  <si>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</si>
  <si>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</si>
  <si>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</si>
  <si>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</si>
  <si>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</si>
  <si>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</si>
  <si>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</si>
  <si>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</si>
  <si>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</si>
  <si>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</si>
  <si>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</si>
  <si>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</si>
  <si>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</si>
  <si>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</si>
  <si>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</si>
  <si>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</si>
  <si>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</si>
  <si>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</si>
  <si>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</si>
  <si>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</si>
  <si>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</si>
  <si>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</si>
  <si>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</si>
  <si>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</si>
  <si>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</si>
  <si>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</si>
  <si>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</si>
  <si>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</si>
  <si>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</si>
  <si>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</si>
  <si>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</si>
  <si>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</si>
  <si>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</si>
  <si>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</si>
  <si>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</si>
  <si>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</si>
  <si>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</si>
  <si>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</si>
  <si>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</si>
  <si>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</si>
  <si>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</si>
  <si>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</si>
  <si>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</si>
  <si>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</si>
  <si>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</si>
  <si>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</si>
  <si>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</si>
  <si>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</si>
  <si>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</si>
  <si>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</si>
  <si>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</si>
  <si>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</si>
  <si>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</si>
  <si>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</si>
  <si>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</si>
  <si>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</si>
  <si>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</si>
  <si>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</si>
  <si>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</si>
  <si>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</si>
  <si>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</si>
  <si>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</si>
  <si>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</si>
  <si>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</si>
  <si>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</si>
  <si>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</si>
  <si>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</si>
  <si>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</si>
  <si>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</si>
  <si>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</si>
  <si>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</si>
  <si>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</si>
  <si>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</si>
  <si>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</si>
  <si>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</si>
  <si>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</si>
  <si>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</si>
  <si>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</si>
  <si>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</si>
  <si>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</si>
  <si>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</si>
  <si>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</si>
  <si>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</si>
  <si>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</si>
  <si>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</si>
  <si>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</si>
  <si>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</si>
  <si>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</si>
  <si>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</si>
  <si>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</si>
  <si>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</si>
  <si>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</si>
  <si>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</si>
  <si>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</si>
  <si>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</si>
  <si>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</si>
  <si>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</si>
  <si>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</si>
  <si>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</si>
  <si>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</si>
  <si>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</si>
  <si>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</si>
  <si>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</si>
  <si>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</si>
  <si>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</si>
  <si>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</si>
  <si>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</si>
  <si>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</si>
  <si>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</si>
  <si>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</si>
  <si>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</si>
  <si>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</si>
  <si>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</si>
  <si>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</si>
  <si>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</si>
  <si>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</si>
  <si>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</si>
  <si>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</si>
  <si>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</si>
  <si>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</si>
  <si>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</si>
  <si>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</si>
  <si>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</si>
  <si>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</si>
  <si>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</si>
  <si>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</si>
  <si>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</si>
  <si>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</si>
  <si>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</si>
  <si>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</si>
  <si>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</si>
  <si>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</si>
  <si>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</si>
  <si>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</si>
  <si>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</si>
  <si>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</si>
  <si>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</si>
  <si>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</si>
  <si>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</si>
  <si>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</si>
  <si>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</si>
  <si>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</si>
  <si>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</si>
  <si>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</si>
  <si>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</si>
  <si>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</si>
  <si>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</si>
  <si>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</si>
  <si>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</si>
  <si>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</si>
  <si>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</si>
  <si>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</si>
  <si>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</si>
  <si>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</si>
  <si>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</si>
  <si>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</si>
  <si>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</si>
  <si>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</si>
  <si>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</si>
  <si>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</si>
  <si>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</si>
  <si>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</si>
  <si>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</si>
  <si>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</si>
  <si>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</si>
  <si>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</si>
  <si>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</si>
  <si>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</si>
  <si>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</si>
  <si>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</si>
  <si>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</si>
  <si>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</si>
  <si>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</si>
  <si>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</si>
  <si>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</si>
  <si>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</si>
  <si>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</si>
  <si>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</si>
  <si>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</si>
  <si>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</si>
  <si>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</si>
  <si>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</si>
  <si>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</si>
  <si>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</si>
  <si>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</si>
  <si>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</si>
  <si>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</si>
  <si>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</si>
  <si>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</si>
  <si>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</si>
  <si>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</si>
  <si>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</si>
  <si>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</si>
  <si>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</si>
  <si>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</si>
  <si>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</si>
  <si>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</si>
  <si>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</si>
  <si>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</si>
  <si>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</si>
  <si>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</si>
  <si>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</si>
  <si>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</si>
  <si>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</si>
  <si>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</si>
  <si>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</si>
  <si>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</si>
  <si>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</si>
  <si>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</si>
  <si>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</si>
  <si>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</si>
  <si>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</si>
  <si>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</si>
  <si>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</si>
  <si>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</si>
  <si>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</si>
  <si>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</si>
  <si>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</si>
  <si>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</si>
  <si>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</si>
  <si>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</si>
  <si>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</si>
  <si>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</si>
  <si>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</si>
  <si>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</si>
  <si>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</si>
  <si>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</si>
  <si>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</si>
  <si>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</si>
  <si>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</si>
  <si>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</si>
  <si>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</si>
  <si>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</si>
  <si>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</si>
  <si>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</si>
  <si>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</si>
  <si>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</si>
  <si>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</si>
  <si>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</si>
  <si>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</si>
  <si>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</si>
  <si>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</si>
  <si>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</si>
  <si>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</si>
  <si>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</si>
  <si>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</si>
  <si>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</si>
  <si>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</si>
  <si>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</si>
  <si>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</si>
  <si>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</si>
  <si>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</si>
  <si>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</si>
  <si>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</si>
  <si>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</si>
  <si>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</si>
  <si>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</si>
  <si>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</si>
  <si>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</si>
  <si>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</si>
  <si>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</si>
  <si>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</si>
  <si>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</si>
  <si>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</si>
  <si>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</si>
  <si>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</si>
  <si>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</si>
  <si>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</si>
  <si>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</si>
  <si>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</si>
  <si>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</si>
  <si>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</si>
  <si>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</si>
  <si>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</si>
  <si>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</si>
  <si>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</si>
  <si>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</si>
  <si>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</si>
  <si>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</si>
  <si>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</si>
  <si>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</si>
  <si>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</si>
  <si>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</si>
  <si>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</si>
  <si>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</si>
  <si>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</si>
  <si>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</si>
  <si>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</si>
  <si>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</si>
  <si>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</si>
  <si>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</si>
  <si>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</si>
  <si>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</si>
  <si>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</si>
  <si>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</si>
  <si>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</si>
  <si>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</si>
  <si>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</si>
  <si>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</si>
  <si>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</si>
  <si>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</si>
  <si>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</si>
  <si>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</si>
  <si>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</si>
  <si>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</si>
  <si>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</si>
  <si>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</si>
  <si>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</si>
  <si>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</si>
  <si>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</si>
  <si>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</si>
  <si>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</si>
  <si>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</si>
  <si>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</si>
  <si>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</si>
  <si>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</si>
  <si>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</si>
  <si>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</si>
  <si>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</si>
  <si>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</si>
  <si>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</si>
  <si>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</si>
  <si>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</si>
  <si>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</si>
  <si>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</si>
  <si>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</si>
  <si>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</si>
  <si>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</si>
  <si>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</si>
  <si>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</si>
  <si>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</si>
  <si>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</si>
  <si>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</si>
  <si>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</si>
  <si>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</si>
  <si>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</si>
  <si>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</si>
  <si>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</si>
  <si>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</si>
  <si>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</si>
  <si>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</si>
  <si>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</si>
  <si>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</si>
  <si>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</si>
  <si>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</si>
  <si>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</si>
  <si>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</si>
  <si>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</si>
  <si>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</si>
  <si>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</si>
  <si>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</si>
  <si>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</si>
  <si>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</si>
  <si>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</si>
  <si>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</si>
  <si>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</si>
  <si>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</si>
  <si>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</si>
  <si>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</si>
  <si>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</si>
  <si>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</si>
  <si>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</si>
  <si>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</si>
  <si>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</si>
  <si>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</si>
  <si>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</si>
  <si>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</si>
  <si>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</si>
  <si>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</si>
  <si>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</si>
  <si>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</si>
  <si>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</si>
  <si>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</si>
  <si>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</si>
  <si>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</si>
  <si>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</si>
  <si>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</si>
  <si>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</si>
  <si>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</si>
  <si>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</si>
  <si>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</si>
  <si>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</si>
  <si>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</si>
  <si>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</si>
  <si>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</si>
  <si>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</si>
  <si>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</si>
  <si>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</si>
  <si>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</si>
  <si>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</si>
  <si>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</si>
  <si>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</si>
  <si>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</si>
  <si>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</si>
  <si>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</si>
  <si>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</si>
  <si>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</si>
  <si>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</si>
  <si>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</si>
  <si>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</si>
  <si>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</si>
  <si>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</si>
  <si>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</si>
  <si>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</si>
  <si>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</si>
  <si>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</si>
  <si>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</si>
  <si>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</si>
  <si>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</si>
  <si>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</si>
  <si>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</si>
  <si>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</si>
  <si>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</si>
  <si>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</si>
  <si>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</si>
  <si>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</si>
  <si>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</si>
  <si>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</si>
  <si>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</si>
  <si>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</si>
  <si>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</si>
  <si>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</si>
  <si>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</si>
  <si>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</si>
  <si>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</si>
  <si>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</si>
  <si>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</si>
  <si>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</si>
  <si>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</si>
  <si>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</si>
  <si>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</si>
  <si>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</si>
  <si>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</si>
  <si>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</si>
  <si>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</si>
  <si>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</si>
  <si>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</si>
  <si>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</si>
  <si>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</si>
  <si>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</si>
  <si>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</si>
  <si>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</si>
  <si>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</si>
  <si>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</si>
  <si>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</si>
  <si>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</si>
  <si>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</si>
  <si>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</si>
  <si>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</si>
  <si>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</si>
  <si>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</si>
  <si>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</si>
  <si>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</si>
  <si>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</si>
  <si>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</si>
  <si>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</si>
  <si>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</si>
  <si>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</si>
  <si>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</si>
  <si>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</si>
  <si>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</si>
  <si>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</si>
  <si>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</si>
  <si>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</si>
  <si>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</si>
  <si>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</si>
  <si>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</si>
  <si>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</si>
  <si>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</si>
  <si>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</si>
  <si>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</si>
  <si>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</si>
  <si>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</si>
  <si>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</si>
  <si>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</si>
  <si>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</si>
  <si>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</si>
  <si>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</si>
  <si>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</si>
  <si>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</si>
  <si>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</si>
  <si>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</si>
  <si>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</si>
  <si>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</si>
  <si>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</si>
  <si>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</si>
  <si>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</si>
  <si>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</si>
  <si>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</si>
  <si>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</si>
  <si>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</si>
  <si>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</si>
  <si>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</si>
  <si>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</si>
  <si>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</si>
  <si>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</si>
  <si>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</si>
  <si>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</si>
  <si>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</si>
  <si>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</si>
  <si>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</si>
  <si>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</si>
  <si>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</si>
  <si>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</si>
  <si>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</si>
  <si>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</si>
  <si>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</si>
  <si>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</si>
  <si>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</si>
  <si>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</si>
  <si>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</si>
  <si>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</si>
  <si>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</si>
  <si>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</si>
  <si>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</si>
  <si>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</si>
  <si>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</si>
  <si>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</si>
  <si>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</si>
  <si>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</si>
  <si>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</si>
  <si>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</si>
  <si>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</si>
  <si>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</si>
  <si>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</si>
  <si>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</si>
  <si>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</si>
  <si>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</si>
  <si>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</si>
  <si>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</si>
  <si>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</si>
  <si>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</si>
  <si>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</si>
  <si>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</si>
  <si>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</si>
  <si>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</si>
  <si>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</si>
  <si>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</si>
  <si>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</si>
  <si>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</si>
  <si>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</si>
  <si>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</si>
  <si>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</si>
  <si>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</si>
  <si>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</si>
  <si>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</si>
  <si>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</si>
  <si>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</si>
  <si>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</si>
  <si>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</si>
  <si>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</si>
  <si>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</si>
  <si>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</si>
  <si>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</si>
  <si>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</si>
  <si>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</si>
  <si>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</si>
  <si>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</si>
  <si>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</si>
  <si>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</si>
  <si>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</si>
  <si>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</si>
  <si>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</si>
  <si>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</si>
  <si>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</si>
  <si>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</si>
  <si>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</si>
  <si>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</si>
  <si>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</si>
  <si>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</si>
  <si>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</si>
  <si>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</si>
  <si>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</si>
  <si>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</si>
  <si>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</si>
  <si>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</si>
  <si>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</si>
  <si>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</si>
  <si>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</si>
  <si>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</si>
  <si>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</si>
  <si>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</si>
  <si>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</si>
  <si>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</si>
  <si>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</si>
  <si>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</si>
  <si>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</si>
  <si>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</si>
  <si>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</si>
  <si>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</si>
  <si>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</si>
  <si>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</si>
  <si>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</si>
  <si>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</si>
  <si>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</si>
  <si>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</si>
  <si>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</si>
  <si>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</si>
  <si>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</si>
  <si>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</si>
  <si>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</si>
  <si>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</si>
  <si>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</si>
  <si>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</si>
  <si>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</si>
  <si>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</si>
  <si>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</si>
  <si>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</si>
  <si>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</si>
  <si>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</si>
  <si>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</si>
  <si>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</si>
  <si>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</si>
  <si>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</si>
  <si>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</si>
  <si>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</si>
  <si>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</si>
  <si>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</si>
  <si>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</si>
  <si>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</si>
  <si>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</si>
  <si>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</si>
  <si>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</si>
  <si>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</si>
  <si>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</si>
  <si>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</si>
  <si>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</si>
  <si>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</si>
  <si>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</si>
  <si>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</si>
  <si>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</si>
  <si>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</si>
  <si>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</si>
  <si>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</si>
  <si>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</si>
  <si>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</si>
  <si>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</si>
  <si>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</si>
  <si>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</si>
  <si>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</si>
  <si>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</si>
  <si>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</si>
  <si>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</si>
  <si>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</si>
  <si>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</si>
  <si>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</si>
  <si>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</si>
  <si>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</si>
  <si>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</si>
  <si>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</si>
  <si>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</si>
  <si>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</si>
  <si>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</si>
  <si>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</si>
  <si>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</si>
  <si>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</si>
  <si>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</si>
  <si>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</si>
  <si>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</si>
  <si>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</si>
  <si>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</si>
  <si>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</si>
  <si>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</si>
  <si>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</si>
  <si>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</si>
  <si>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</si>
  <si>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</si>
  <si>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</si>
  <si>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</si>
  <si>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</si>
  <si>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</si>
  <si>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</si>
  <si>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</si>
  <si>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</si>
  <si>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</si>
  <si>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</si>
  <si>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</si>
  <si>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</si>
  <si>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</si>
  <si>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</si>
  <si>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</si>
  <si>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</si>
  <si>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</si>
  <si>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</si>
  <si>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</si>
  <si>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</si>
  <si>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</si>
  <si>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</si>
  <si>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</si>
  <si>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</si>
  <si>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</si>
  <si>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</si>
  <si>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</si>
  <si>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</si>
  <si>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</si>
  <si>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</si>
  <si>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</si>
  <si>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</si>
  <si>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</si>
  <si>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</si>
  <si>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</si>
  <si>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</si>
  <si>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</si>
  <si>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</si>
  <si>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</si>
  <si>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</si>
  <si>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</si>
  <si>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</si>
  <si>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</si>
  <si>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</si>
  <si>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</si>
  <si>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</si>
  <si>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</si>
  <si>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</si>
  <si>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</si>
  <si>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</si>
  <si>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</si>
  <si>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</si>
  <si>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</si>
  <si>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</si>
  <si>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</si>
  <si>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</si>
  <si>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</si>
  <si>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</si>
  <si>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</si>
  <si>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</si>
  <si>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</si>
  <si>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</si>
  <si>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</si>
  <si>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</si>
  <si>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</si>
  <si>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</si>
  <si>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</si>
  <si>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</si>
  <si>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</si>
  <si>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</si>
  <si>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</si>
  <si>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</si>
  <si>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</si>
  <si>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</si>
  <si>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</si>
  <si>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</si>
  <si>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</si>
  <si>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</si>
  <si>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</si>
  <si>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</si>
  <si>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</si>
  <si>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</si>
  <si>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</si>
  <si>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</si>
  <si>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</si>
  <si>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</si>
  <si>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</si>
  <si>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</si>
  <si>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</si>
  <si>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</si>
  <si>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</si>
  <si>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</si>
  <si>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</si>
  <si>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</si>
  <si>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</si>
  <si>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</si>
  <si>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</si>
  <si>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</si>
  <si>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</si>
  <si>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</si>
  <si>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</si>
  <si>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</si>
  <si>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</si>
  <si>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</si>
  <si>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</si>
  <si>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</si>
  <si>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</si>
  <si>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</si>
  <si>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</si>
  <si>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</si>
  <si>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</si>
  <si>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</si>
  <si>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</si>
  <si>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</si>
  <si>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</si>
  <si>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</si>
  <si>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</si>
  <si>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</si>
  <si>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</si>
  <si>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</si>
  <si>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</si>
  <si>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</si>
  <si>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</si>
  <si>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</si>
  <si>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</si>
  <si>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</si>
  <si>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</si>
  <si>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</si>
  <si>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</si>
  <si>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</si>
  <si>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</si>
  <si>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</si>
  <si>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</si>
  <si>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</si>
  <si>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</si>
  <si>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</si>
  <si>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</si>
  <si>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</si>
  <si>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</si>
  <si>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</si>
  <si>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</si>
  <si>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</si>
  <si>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</si>
  <si>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</si>
  <si>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</si>
  <si>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</si>
  <si>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</si>
  <si>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</si>
  <si>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</si>
  <si>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</si>
  <si>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</si>
  <si>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</si>
  <si>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</si>
  <si>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</si>
  <si>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</si>
  <si>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</si>
  <si>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</si>
  <si>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</si>
  <si>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</si>
  <si>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</si>
  <si>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</si>
  <si>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</si>
  <si>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</si>
  <si>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</si>
  <si>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</si>
  <si>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</si>
  <si>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</si>
  <si>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</si>
  <si>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</si>
  <si>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</si>
  <si>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</si>
  <si>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</si>
  <si>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</si>
  <si>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</si>
  <si>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</si>
  <si>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</si>
  <si>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</si>
  <si>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</si>
  <si>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</si>
  <si>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</si>
  <si>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</si>
  <si>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</si>
  <si>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</si>
  <si>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</si>
  <si>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</si>
  <si>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</si>
  <si>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</si>
  <si>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</si>
  <si>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</si>
  <si>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</si>
  <si>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</si>
  <si>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</si>
  <si>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</si>
  <si>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</si>
  <si>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</si>
  <si>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</si>
  <si>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</si>
  <si>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</si>
  <si>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</si>
  <si>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</si>
  <si>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</si>
  <si>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</si>
  <si>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</si>
  <si>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</si>
  <si>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</si>
  <si>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</si>
  <si>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</si>
  <si>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</si>
  <si>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</si>
  <si>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</si>
  <si>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</si>
  <si>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</si>
  <si>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</si>
  <si>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</si>
  <si>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</si>
  <si>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</si>
  <si>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</si>
  <si>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</si>
  <si>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</si>
  <si>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</si>
  <si>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</si>
  <si>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</si>
  <si>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</si>
  <si>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</si>
  <si>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</si>
  <si>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</si>
  <si>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</si>
  <si>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</si>
  <si>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</si>
  <si>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</si>
  <si>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</si>
  <si>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</si>
  <si>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</si>
  <si>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</si>
  <si>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</si>
  <si>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</si>
  <si>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</si>
  <si>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</si>
  <si>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</si>
  <si>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</si>
  <si>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</si>
  <si>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</si>
  <si>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</si>
  <si>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</si>
  <si>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</si>
  <si>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</si>
  <si>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</si>
  <si>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</si>
  <si>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</si>
  <si>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</si>
  <si>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</si>
  <si>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</si>
  <si>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</si>
  <si>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</si>
  <si>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</si>
  <si>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</si>
  <si>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</si>
  <si>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</si>
  <si>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</si>
  <si>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</si>
  <si>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</si>
  <si>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</si>
  <si>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</si>
  <si>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</si>
  <si>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</si>
  <si>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</si>
  <si>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</si>
  <si>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</si>
  <si>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</si>
  <si>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</si>
  <si>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</si>
  <si>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</si>
  <si>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</si>
  <si>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</si>
  <si>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</si>
  <si>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</si>
  <si>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</si>
  <si>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</si>
  <si>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</si>
  <si>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</si>
  <si>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</si>
  <si>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</si>
  <si>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</si>
  <si>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</si>
  <si>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</si>
  <si>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</si>
  <si>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</si>
  <si>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</si>
  <si>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</si>
  <si>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</si>
  <si>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</si>
  <si>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</si>
  <si>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</si>
  <si>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</si>
  <si>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</si>
  <si>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</si>
  <si>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</si>
  <si>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</si>
  <si>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</si>
  <si>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</si>
  <si>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</si>
  <si>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</si>
  <si>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</si>
  <si>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</si>
  <si>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</si>
  <si>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</si>
  <si>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</si>
  <si>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</si>
  <si>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</si>
  <si>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</si>
  <si>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</si>
  <si>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</si>
  <si>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</si>
  <si>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</si>
  <si>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</si>
  <si>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</si>
  <si>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</si>
  <si>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</si>
  <si>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</si>
  <si>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</si>
  <si>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</si>
  <si>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</si>
  <si>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</si>
  <si>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</si>
  <si>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</si>
  <si>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</si>
  <si>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</si>
  <si>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</si>
  <si>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</si>
  <si>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</si>
  <si>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</si>
  <si>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</si>
  <si>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</si>
  <si>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</si>
  <si>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</si>
  <si>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</si>
  <si>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</si>
  <si>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</si>
  <si>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</si>
  <si>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</si>
  <si>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</si>
  <si>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</si>
  <si>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</si>
  <si>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</si>
  <si>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</si>
  <si>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</si>
  <si>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</si>
  <si>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</si>
  <si>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</si>
  <si>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</si>
  <si>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</si>
  <si>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</si>
  <si>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</si>
  <si>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</si>
  <si>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</si>
  <si>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</si>
  <si>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</si>
  <si>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</si>
  <si>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</si>
  <si>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</si>
  <si>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</si>
  <si>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</si>
  <si>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</si>
  <si>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</si>
  <si>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</si>
  <si>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</si>
  <si>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</si>
  <si>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</si>
  <si>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</si>
  <si>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</si>
  <si>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</si>
  <si>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</si>
  <si>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</si>
  <si>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</si>
  <si>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</si>
  <si>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</si>
  <si>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</si>
  <si>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</si>
  <si>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</si>
  <si>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</si>
  <si>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</si>
  <si>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</si>
  <si>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</si>
  <si>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</si>
  <si>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</si>
  <si>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</si>
  <si>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</si>
  <si>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</si>
  <si>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</si>
  <si>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</si>
  <si>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</si>
  <si>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</si>
  <si>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</si>
  <si>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</si>
  <si>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</si>
  <si>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</si>
  <si>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</si>
  <si>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</si>
  <si>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</si>
  <si>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</si>
  <si>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</si>
  <si>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</si>
  <si>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</si>
  <si>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</si>
  <si>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</si>
  <si>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</si>
  <si>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</si>
  <si>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</si>
  <si>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</si>
  <si>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</si>
  <si>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</si>
  <si>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</si>
  <si>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</si>
  <si>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</si>
  <si>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</si>
  <si>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</si>
  <si>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</si>
  <si>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</si>
  <si>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</si>
  <si>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</si>
  <si>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</si>
  <si>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</si>
  <si>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</si>
  <si>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</si>
  <si>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</si>
  <si>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</si>
  <si>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</si>
  <si>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</si>
  <si>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</si>
  <si>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</si>
  <si>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</si>
  <si>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</si>
  <si>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</si>
  <si>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</si>
  <si>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</si>
  <si>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</si>
  <si>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</si>
  <si>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</si>
  <si>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</si>
  <si>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</si>
  <si>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</si>
  <si>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</si>
  <si>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</si>
  <si>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</si>
  <si>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</si>
  <si>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</si>
  <si>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</si>
  <si>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</si>
  <si>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</si>
  <si>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</si>
  <si>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</si>
  <si>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</si>
  <si>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</si>
  <si>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</si>
  <si>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</si>
  <si>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</si>
  <si>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</si>
  <si>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</si>
  <si>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</si>
  <si>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</si>
  <si>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</si>
  <si>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</si>
  <si>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</si>
  <si>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</si>
  <si>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</si>
  <si>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</si>
  <si>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</si>
  <si>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</si>
  <si>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</si>
  <si>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</si>
  <si>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</si>
  <si>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</si>
  <si>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</si>
  <si>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</si>
  <si>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</si>
  <si>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</si>
  <si>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</si>
  <si>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</si>
  <si>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</si>
  <si>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</si>
  <si>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</si>
  <si>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</si>
  <si>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</si>
  <si>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</si>
  <si>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</si>
  <si>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</si>
  <si>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</si>
  <si>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</si>
  <si>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</si>
  <si>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</si>
  <si>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</si>
  <si>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</si>
  <si>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</si>
  <si>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</si>
  <si>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</si>
  <si>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</si>
  <si>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</si>
  <si>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</si>
  <si>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</si>
  <si>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</si>
  <si>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</si>
  <si>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</si>
  <si>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</si>
  <si>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</si>
  <si>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</si>
  <si>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</si>
  <si>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</si>
  <si>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</si>
  <si>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</si>
  <si>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</si>
  <si>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</si>
  <si>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</si>
  <si>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</si>
  <si>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</si>
  <si>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</si>
  <si>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</si>
  <si>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</si>
  <si>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</si>
  <si>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</si>
  <si>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</si>
  <si>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</si>
  <si>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</si>
  <si>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</si>
  <si>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</si>
  <si>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</si>
  <si>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</si>
  <si>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</si>
  <si>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</si>
  <si>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</si>
  <si>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</si>
  <si>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</si>
  <si>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</si>
  <si>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</si>
  <si>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</si>
  <si>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</si>
  <si>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</si>
  <si>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</si>
  <si>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</si>
  <si>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</si>
  <si>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</si>
  <si>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</si>
  <si>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</si>
  <si>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</si>
  <si>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</si>
  <si>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</si>
  <si>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</si>
  <si>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</si>
  <si>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</si>
  <si>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</si>
  <si>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</si>
  <si>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</si>
  <si>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</si>
  <si>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</si>
  <si>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</si>
  <si>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</si>
  <si>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</si>
  <si>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</si>
  <si>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</si>
  <si>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</si>
  <si>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</si>
  <si>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</si>
  <si>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</si>
  <si>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</si>
  <si>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</si>
  <si>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</si>
  <si>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</si>
  <si>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</si>
  <si>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</si>
  <si>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</si>
  <si>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</si>
  <si>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</si>
  <si>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</si>
  <si>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</si>
  <si>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</si>
  <si>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</si>
  <si>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</si>
  <si>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</si>
  <si>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</si>
  <si>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</si>
  <si>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</si>
  <si>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</si>
  <si>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</si>
  <si>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</si>
  <si>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</si>
  <si>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</si>
  <si>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</si>
  <si>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</si>
  <si>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</si>
  <si>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</si>
  <si>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</si>
  <si>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</si>
  <si>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</si>
  <si>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</si>
  <si>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</si>
  <si>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</si>
  <si>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</si>
  <si>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</si>
  <si>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</si>
  <si>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</si>
  <si>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</si>
  <si>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</si>
  <si>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</si>
  <si>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</si>
  <si>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</si>
  <si>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</si>
  <si>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</si>
  <si>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</si>
  <si>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</si>
  <si>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</si>
  <si>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</si>
  <si>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</si>
  <si>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</si>
  <si>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</si>
  <si>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</si>
  <si>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</si>
  <si>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</si>
  <si>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</si>
  <si>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</si>
  <si>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</si>
  <si>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</si>
  <si>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</si>
  <si>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</si>
  <si>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</si>
  <si>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</si>
  <si>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</si>
  <si>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</si>
  <si>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</si>
  <si>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</si>
  <si>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</si>
  <si>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</si>
  <si>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</si>
  <si>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</si>
  <si>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</si>
  <si>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</si>
  <si>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</si>
  <si>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</si>
  <si>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</si>
  <si>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</si>
  <si>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</si>
  <si>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</si>
  <si>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</si>
  <si>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</si>
  <si>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</si>
  <si>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</si>
  <si>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</si>
  <si>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</si>
  <si>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</si>
  <si>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</si>
  <si>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</si>
  <si>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</si>
  <si>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</si>
  <si>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</si>
  <si>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</si>
  <si>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</si>
  <si>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</si>
  <si>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</si>
  <si>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</si>
  <si>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</si>
  <si>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</si>
  <si>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</si>
  <si>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</si>
  <si>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</si>
  <si>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</si>
  <si>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</si>
  <si>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</si>
  <si>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</si>
  <si>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</si>
  <si>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</si>
  <si>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</si>
  <si>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</si>
  <si>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</si>
  <si>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</si>
  <si>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</si>
  <si>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</si>
  <si>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</si>
  <si>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</si>
  <si>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</si>
  <si>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</si>
  <si>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</si>
  <si>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</si>
  <si>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</si>
  <si>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</si>
  <si>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</si>
  <si>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</si>
  <si>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</si>
  <si>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</si>
  <si>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</si>
  <si>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</si>
  <si>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</si>
  <si>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</si>
  <si>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</si>
  <si>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</si>
  <si>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</si>
  <si>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</si>
  <si>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</si>
  <si>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</si>
  <si>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</si>
  <si>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</si>
  <si>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</si>
  <si>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</si>
  <si>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</si>
  <si>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</si>
  <si>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</si>
  <si>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</si>
  <si>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</si>
  <si>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</si>
  <si>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</si>
  <si>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</si>
  <si>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</si>
  <si>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</si>
  <si>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</si>
  <si>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</si>
  <si>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</si>
  <si>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</si>
  <si>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</si>
  <si>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</si>
  <si>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</si>
  <si>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</si>
  <si>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</si>
  <si>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</si>
  <si>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</si>
  <si>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</si>
  <si>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</si>
  <si>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</si>
  <si>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</si>
  <si>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</si>
  <si>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</si>
  <si>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</si>
  <si>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</si>
  <si>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</si>
  <si>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</si>
  <si>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</si>
  <si>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</si>
  <si>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</si>
  <si>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</si>
  <si>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</si>
  <si>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</si>
  <si>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</si>
  <si>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</si>
  <si>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</si>
  <si>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</si>
  <si>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</si>
  <si>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</si>
  <si>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</si>
  <si>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</si>
  <si>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</si>
  <si>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</si>
  <si>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</si>
  <si>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</si>
  <si>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</si>
  <si>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</si>
  <si>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</si>
  <si>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</si>
  <si>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</si>
  <si>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</si>
  <si>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</si>
  <si>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</si>
  <si>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</si>
  <si>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</si>
  <si>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</si>
  <si>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</si>
  <si>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</si>
  <si>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</si>
  <si>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</si>
  <si>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</si>
  <si>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</si>
  <si>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</si>
  <si>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</si>
  <si>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</si>
  <si>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</si>
  <si>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</si>
  <si>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</si>
  <si>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</si>
  <si>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</si>
  <si>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</si>
  <si>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</si>
  <si>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</si>
  <si>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</si>
  <si>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</si>
  <si>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</si>
  <si>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</si>
  <si>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</si>
  <si>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</si>
  <si>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</si>
  <si>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</si>
  <si>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</si>
  <si>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</si>
  <si>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</si>
  <si>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</si>
  <si>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</si>
  <si>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</si>
  <si>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</si>
  <si>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</si>
  <si>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</si>
  <si>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</si>
  <si>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</si>
  <si>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</si>
  <si>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</si>
  <si>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</si>
  <si>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</si>
  <si>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</si>
  <si>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</si>
  <si>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</si>
  <si>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</si>
  <si>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</si>
  <si>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</si>
  <si>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</si>
  <si>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</si>
  <si>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</si>
  <si>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</si>
  <si>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</si>
  <si>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</si>
  <si>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</si>
  <si>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</si>
  <si>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</si>
  <si>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</si>
  <si>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</si>
  <si>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</si>
  <si>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</si>
  <si>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</si>
  <si>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</si>
  <si>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</si>
  <si>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</si>
  <si>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</si>
  <si>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</si>
  <si>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</si>
  <si>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</si>
  <si>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</si>
  <si>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</si>
  <si>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</si>
  <si>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</si>
  <si>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</si>
  <si>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</si>
  <si>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</si>
  <si>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</si>
  <si>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</si>
  <si>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</si>
  <si>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</si>
  <si>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</si>
  <si>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</si>
  <si>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</si>
  <si>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</si>
  <si>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</si>
  <si>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</si>
  <si>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</si>
  <si>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</si>
  <si>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</si>
  <si>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</si>
  <si>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</si>
  <si>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</si>
  <si>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</si>
  <si>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</si>
  <si>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</si>
  <si>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</si>
  <si>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</si>
  <si>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</si>
  <si>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</si>
  <si>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</si>
  <si>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</si>
  <si>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</si>
  <si>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</si>
  <si>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</si>
  <si>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</si>
  <si>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</si>
  <si>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</si>
  <si>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</si>
  <si>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</si>
  <si>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</si>
  <si>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</si>
  <si>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</si>
  <si>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</si>
  <si>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</si>
  <si>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</si>
  <si>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</si>
  <si>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</si>
  <si>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</si>
  <si>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</si>
  <si>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</si>
  <si>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</si>
  <si>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</si>
  <si>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</si>
  <si>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</si>
  <si>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</si>
  <si>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</si>
  <si>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</si>
  <si>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</si>
  <si>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</si>
  <si>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</si>
  <si>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</si>
  <si>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</si>
  <si>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</si>
  <si>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</si>
  <si>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</si>
  <si>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</si>
  <si>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</si>
  <si>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</si>
  <si>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</si>
  <si>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</si>
  <si>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</si>
  <si>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</si>
  <si>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</si>
  <si>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</si>
  <si>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</si>
  <si>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</si>
  <si>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</si>
  <si>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</si>
  <si>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</si>
  <si>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</si>
  <si>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</si>
  <si>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</si>
  <si>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</si>
  <si>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</si>
  <si>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</si>
  <si>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</si>
  <si>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</si>
  <si>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</si>
  <si>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</si>
  <si>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</si>
  <si>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</si>
  <si>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</si>
  <si>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</si>
  <si>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</si>
  <si>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</si>
  <si>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</si>
  <si>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</si>
  <si>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</si>
  <si>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</si>
  <si>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</si>
  <si>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</si>
  <si>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</si>
  <si>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</si>
  <si>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</si>
  <si>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</si>
  <si>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</si>
  <si>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</si>
  <si>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</si>
  <si>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</si>
  <si>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</si>
  <si>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</si>
  <si>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</si>
  <si>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</si>
  <si>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</si>
  <si>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</si>
  <si>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</si>
  <si>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</si>
  <si>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</si>
  <si>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</si>
  <si>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</si>
  <si>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</si>
  <si>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</si>
  <si>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</si>
  <si>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</si>
  <si>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</si>
  <si>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</si>
  <si>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</si>
  <si>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</si>
  <si>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</si>
  <si>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</si>
  <si>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</si>
  <si>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</si>
  <si>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</si>
  <si>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</si>
  <si>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</si>
  <si>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</si>
  <si>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</si>
  <si>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</si>
  <si>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</si>
  <si>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</si>
  <si>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</si>
  <si>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</si>
  <si>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</si>
  <si>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</si>
  <si>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</si>
  <si>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</si>
  <si>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</si>
  <si>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</si>
  <si>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</si>
  <si>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</si>
  <si>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</si>
  <si>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</si>
  <si>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</si>
  <si>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</si>
  <si>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</si>
  <si>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</si>
  <si>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</si>
  <si>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</si>
  <si>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</si>
  <si>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</si>
  <si>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</si>
  <si>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</si>
  <si>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</si>
  <si>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</si>
  <si>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</si>
  <si>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</si>
  <si>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</si>
  <si>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</si>
  <si>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</si>
  <si>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</si>
  <si>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</si>
  <si>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</si>
  <si>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</si>
  <si>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</si>
  <si>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</si>
  <si>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</si>
  <si>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</si>
  <si>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</si>
  <si>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</si>
  <si>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</si>
  <si>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</si>
  <si>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</si>
  <si>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</si>
  <si>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</si>
  <si>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</si>
  <si>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</si>
  <si>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</si>
  <si>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</si>
  <si>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</si>
  <si>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</si>
  <si>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</si>
  <si>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</si>
  <si>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</si>
  <si>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</si>
  <si>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</si>
  <si>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</si>
  <si>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</si>
  <si>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</si>
  <si>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</si>
  <si>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</si>
  <si>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</si>
  <si>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</si>
  <si>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</si>
  <si>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</si>
  <si>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</si>
  <si>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</si>
  <si>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</si>
  <si>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</si>
  <si>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</si>
  <si>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</si>
  <si>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</si>
  <si>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</si>
  <si>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</si>
  <si>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</si>
  <si>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</si>
  <si>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</si>
  <si>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</si>
  <si>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</si>
  <si>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</si>
  <si>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</si>
  <si>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</si>
  <si>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</si>
  <si>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</si>
  <si>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</si>
  <si>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</si>
  <si>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</si>
  <si>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</si>
  <si>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</si>
  <si>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</si>
  <si>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</si>
  <si>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</si>
  <si>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</si>
  <si>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</si>
  <si>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</si>
  <si>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</si>
  <si>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</si>
  <si>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</si>
  <si>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</si>
  <si>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</si>
  <si>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</si>
  <si>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</si>
  <si>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</si>
  <si>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</si>
  <si>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</si>
  <si>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</si>
  <si>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</si>
  <si>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</si>
  <si>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</si>
  <si>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</si>
  <si>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</si>
  <si>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</si>
  <si>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</si>
  <si>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</si>
  <si>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</si>
  <si>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</si>
  <si>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</si>
  <si>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</si>
  <si>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</si>
  <si>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</si>
  <si>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</si>
  <si>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</si>
  <si>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</si>
  <si>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</si>
  <si>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</si>
  <si>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</si>
  <si>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</si>
  <si>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</si>
  <si>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</si>
  <si>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</si>
  <si>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</si>
  <si>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</si>
  <si>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</si>
  <si>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</si>
  <si>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</si>
  <si>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</si>
  <si>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</si>
  <si>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</si>
  <si>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</si>
  <si>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</si>
  <si>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</si>
  <si>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</si>
  <si>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</si>
  <si>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</si>
  <si>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</si>
  <si>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</si>
  <si>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</si>
  <si>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</si>
  <si>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</si>
  <si>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</si>
  <si>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</si>
  <si>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</si>
  <si>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</si>
  <si>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</si>
  <si>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</si>
  <si>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</si>
  <si>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</si>
  <si>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</si>
  <si>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</si>
  <si>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</si>
  <si>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</si>
  <si>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</si>
  <si>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</si>
  <si>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</si>
  <si>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</si>
  <si>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</si>
  <si>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</si>
  <si>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</si>
  <si>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</si>
  <si>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</si>
  <si>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</si>
  <si>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</si>
  <si>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</si>
  <si>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</si>
  <si>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</si>
  <si>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</si>
  <si>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</si>
  <si>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</si>
  <si>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</si>
  <si>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</si>
  <si>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</si>
  <si>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</si>
  <si>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</si>
  <si>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</si>
  <si>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</si>
  <si>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</si>
  <si>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</si>
  <si>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</si>
  <si>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</si>
  <si>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</si>
  <si>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</si>
  <si>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</si>
  <si>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</si>
  <si>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</si>
  <si>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</si>
  <si>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</si>
  <si>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</si>
  <si>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</si>
  <si>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</si>
  <si>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</si>
  <si>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</si>
  <si>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</si>
  <si>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</si>
  <si>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</si>
  <si>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</si>
  <si>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</si>
  <si>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</si>
  <si>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</si>
  <si>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</si>
  <si>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</si>
  <si>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</si>
  <si>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</si>
  <si>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</si>
  <si>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</si>
  <si>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</si>
  <si>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</si>
  <si>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</si>
  <si>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</si>
  <si>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</si>
  <si>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</si>
  <si>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</si>
  <si>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</si>
  <si>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</si>
  <si>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</si>
  <si>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</si>
  <si>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</si>
  <si>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</si>
  <si>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</si>
  <si>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</si>
  <si>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</si>
  <si>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</si>
  <si>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</si>
  <si>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</si>
  <si>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</si>
  <si>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</si>
  <si>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</si>
  <si>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</si>
  <si>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</si>
  <si>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</si>
  <si>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</si>
  <si>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</si>
  <si>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</si>
  <si>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</si>
  <si>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</si>
  <si>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</si>
  <si>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</si>
  <si>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</si>
  <si>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</si>
  <si>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</si>
  <si>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</si>
  <si>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</si>
  <si>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</si>
  <si>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</si>
  <si>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</si>
  <si>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</si>
  <si>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</si>
  <si>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</si>
  <si>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</si>
  <si>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</si>
  <si>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</si>
  <si>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</si>
  <si>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</si>
  <si>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</si>
  <si>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</si>
  <si>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</si>
  <si>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</si>
  <si>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</si>
  <si>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</si>
  <si>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</si>
  <si>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</si>
  <si>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</si>
  <si>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</si>
  <si>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</si>
  <si>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</si>
  <si>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</si>
  <si>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</si>
  <si>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</si>
  <si>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</si>
  <si>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</si>
  <si>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</si>
  <si>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</si>
  <si>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</si>
  <si>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</si>
  <si>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</si>
  <si>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</si>
  <si>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</si>
  <si>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</si>
  <si>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</si>
  <si>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</si>
  <si>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</si>
  <si>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</si>
  <si>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</si>
  <si>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</si>
  <si>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</si>
  <si>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</si>
  <si>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</si>
  <si>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</si>
  <si>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</si>
  <si>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</si>
  <si>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</si>
  <si>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</si>
  <si>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</si>
  <si>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</si>
  <si>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</si>
  <si>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</si>
  <si>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</si>
  <si>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</si>
  <si>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</si>
  <si>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</si>
  <si>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</si>
  <si>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</si>
  <si>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</si>
  <si>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</si>
  <si>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</si>
  <si>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</si>
  <si>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</si>
  <si>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</si>
  <si>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</si>
  <si>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</si>
  <si>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</si>
  <si>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</si>
  <si>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</si>
  <si>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</si>
  <si>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</si>
  <si>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</si>
  <si>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</si>
  <si>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</si>
  <si>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</si>
  <si>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</si>
  <si>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</si>
  <si>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</si>
  <si>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</si>
  <si>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</si>
  <si>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</si>
  <si>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</si>
  <si>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</si>
  <si>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</si>
  <si>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</si>
  <si>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</si>
  <si>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</si>
  <si>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</si>
  <si>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</si>
  <si>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</si>
  <si>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</si>
  <si>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</si>
  <si>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</si>
  <si>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</si>
  <si>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</si>
  <si>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</si>
  <si>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</si>
  <si>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</si>
  <si>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</si>
  <si>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</si>
  <si>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</si>
  <si>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</si>
  <si>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</si>
  <si>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</si>
  <si>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</si>
  <si>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</si>
  <si>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</si>
  <si>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</si>
  <si>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</si>
  <si>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</si>
  <si>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</si>
  <si>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</si>
  <si>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</si>
  <si>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</si>
  <si>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</si>
  <si>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</si>
  <si>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</si>
  <si>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</si>
  <si>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</si>
  <si>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</si>
  <si>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</si>
  <si>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</si>
  <si>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</si>
  <si>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</si>
  <si>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</si>
  <si>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</si>
  <si>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</si>
  <si>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</si>
  <si>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</si>
  <si>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</si>
  <si>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</si>
  <si>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</si>
  <si>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</si>
  <si>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</si>
  <si>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</si>
  <si>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</si>
  <si>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</si>
  <si>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</si>
  <si>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</si>
  <si>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</si>
  <si>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</si>
  <si>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</si>
  <si>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</si>
  <si>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</si>
  <si>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</si>
  <si>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</si>
  <si>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</si>
  <si>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</si>
  <si>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</si>
  <si>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</si>
  <si>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</si>
  <si>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</si>
  <si>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</si>
  <si>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</si>
  <si>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</si>
  <si>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</si>
  <si>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</si>
  <si>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</si>
  <si>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</si>
  <si>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</si>
  <si>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</si>
  <si>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</si>
  <si>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</si>
  <si>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</si>
  <si>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</si>
  <si>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</si>
  <si>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</si>
  <si>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</si>
  <si>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</si>
  <si>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</si>
  <si>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</si>
  <si>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</si>
  <si>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</si>
  <si>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</si>
  <si>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</si>
  <si>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</si>
  <si>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</si>
  <si>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</si>
  <si>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</si>
  <si>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</si>
  <si>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</si>
  <si>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</si>
  <si>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</si>
  <si>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</si>
  <si>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</si>
  <si>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</si>
  <si>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</si>
  <si>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</si>
  <si>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</si>
  <si>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</si>
  <si>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</si>
  <si>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</si>
  <si>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</si>
  <si>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</si>
  <si>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</si>
  <si>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</si>
  <si>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</si>
  <si>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</si>
  <si>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</si>
  <si>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</si>
  <si>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</si>
  <si>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</si>
  <si>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</si>
  <si>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</si>
  <si>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</si>
  <si>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</si>
  <si>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</si>
  <si>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</si>
  <si>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</si>
  <si>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</si>
  <si>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</si>
  <si>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</si>
  <si>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</si>
  <si>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</si>
  <si>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</si>
  <si>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</si>
  <si>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</si>
  <si>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</si>
  <si>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</si>
  <si>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</si>
  <si>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</si>
  <si>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</si>
  <si>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</si>
  <si>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</si>
  <si>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</si>
  <si>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</si>
  <si>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</si>
  <si>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</si>
  <si>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</si>
  <si>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</si>
  <si>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</si>
  <si>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</si>
  <si>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</si>
  <si>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</si>
  <si>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</si>
  <si>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</si>
  <si>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</si>
  <si>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</si>
  <si>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</si>
  <si>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</si>
  <si>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</si>
  <si>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</si>
  <si>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</si>
  <si>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</si>
  <si>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</si>
  <si>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</si>
  <si>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</si>
  <si>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</si>
  <si>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</si>
  <si>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</si>
  <si>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</si>
  <si>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</si>
  <si>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</si>
  <si>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</si>
  <si>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</si>
  <si>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</si>
  <si>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</si>
  <si>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</si>
  <si>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</si>
  <si>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</si>
  <si>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</si>
  <si>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</si>
  <si>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</si>
  <si>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</si>
  <si>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</si>
  <si>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</si>
  <si>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</si>
  <si>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</si>
  <si>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</si>
  <si>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</si>
  <si>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</si>
  <si>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</si>
  <si>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</si>
  <si>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</si>
  <si>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</si>
  <si>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</si>
  <si>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</si>
  <si>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</si>
  <si>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</si>
  <si>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</si>
  <si>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</si>
  <si>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</si>
  <si>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</si>
  <si>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</si>
  <si>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</si>
  <si>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</si>
  <si>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</si>
  <si>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</si>
  <si>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</si>
  <si>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</si>
  <si>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</si>
  <si>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</si>
  <si>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</si>
  <si>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</si>
  <si>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</si>
  <si>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</si>
  <si>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</si>
  <si>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</si>
  <si>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</si>
  <si>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</si>
  <si>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</si>
  <si>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</si>
  <si>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</si>
  <si>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</si>
  <si>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</si>
  <si>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</si>
  <si>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</si>
  <si>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</si>
  <si>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</si>
  <si>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</si>
  <si>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</si>
  <si>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</si>
  <si>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</si>
  <si>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</si>
  <si>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</si>
  <si>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</si>
  <si>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</si>
  <si>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</si>
  <si>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</si>
  <si>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</si>
  <si>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</si>
  <si>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</si>
  <si>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</si>
  <si>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</si>
  <si>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</si>
  <si>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</si>
  <si>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</si>
  <si>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</si>
  <si>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</si>
  <si>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</si>
  <si>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</si>
  <si>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</si>
  <si>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</si>
  <si>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</si>
  <si>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</si>
  <si>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</si>
  <si>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</si>
  <si>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</si>
  <si>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</si>
  <si>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</si>
  <si>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</si>
  <si>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</si>
  <si>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</si>
  <si>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</si>
  <si>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</si>
  <si>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</si>
  <si>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</si>
  <si>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</si>
  <si>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</si>
  <si>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</si>
  <si>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</si>
  <si>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</si>
  <si>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</si>
  <si>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</si>
  <si>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</si>
  <si>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</si>
  <si>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</si>
  <si>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</si>
  <si>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</si>
  <si>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</si>
  <si>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</si>
  <si>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</si>
  <si>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</si>
  <si>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</si>
  <si>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</si>
  <si>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</si>
  <si>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</si>
  <si>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</si>
  <si>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</si>
  <si>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</si>
  <si>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</si>
  <si>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</si>
  <si>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</si>
  <si>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</si>
  <si>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</si>
  <si>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</si>
  <si>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</si>
  <si>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</si>
  <si>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</si>
  <si>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</si>
  <si>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</si>
  <si>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</si>
  <si>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</si>
  <si>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</si>
  <si>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</si>
  <si>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</si>
  <si>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</si>
  <si>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</si>
  <si>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</si>
  <si>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</si>
  <si>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</si>
  <si>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</si>
  <si>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</si>
  <si>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</si>
  <si>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</si>
  <si>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</si>
  <si>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</si>
  <si>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</si>
  <si>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</si>
  <si>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</si>
  <si>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</si>
  <si>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</si>
  <si>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</si>
  <si>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</si>
  <si>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</si>
  <si>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</si>
  <si>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</si>
  <si>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</si>
  <si>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</si>
  <si>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</si>
  <si>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</si>
  <si>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</si>
  <si>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</si>
  <si>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</si>
  <si>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</si>
  <si>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</si>
  <si>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</si>
  <si>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</si>
  <si>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</si>
  <si>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</si>
  <si>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</si>
  <si>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</si>
  <si>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</si>
  <si>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</si>
  <si>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</si>
  <si>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</si>
  <si>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</si>
  <si>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</si>
  <si>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</si>
  <si>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</si>
  <si>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</si>
  <si>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</si>
  <si>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</si>
  <si>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</si>
  <si>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</si>
  <si>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</si>
  <si>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</si>
  <si>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</si>
  <si>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</si>
  <si>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</si>
  <si>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</si>
  <si>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</si>
  <si>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</si>
  <si>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</si>
  <si>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</si>
  <si>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</si>
  <si>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</si>
  <si>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</si>
  <si>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</si>
  <si>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</si>
  <si>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</si>
  <si>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</si>
  <si>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</si>
  <si>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</si>
  <si>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</si>
  <si>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</si>
  <si>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</si>
  <si>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</si>
  <si>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</si>
  <si>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</si>
  <si>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</si>
  <si>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</si>
  <si>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</si>
  <si>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</si>
  <si>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</si>
  <si>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</si>
  <si>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</si>
  <si>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</si>
  <si>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</si>
  <si>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</si>
  <si>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</si>
  <si>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</si>
  <si>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</si>
  <si>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</si>
  <si>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</si>
  <si>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</si>
  <si>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</si>
  <si>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</si>
  <si>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</si>
  <si>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</si>
  <si>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</si>
  <si>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</si>
  <si>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</si>
  <si>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</si>
  <si>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</si>
  <si>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</si>
  <si>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</si>
  <si>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</si>
  <si>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</si>
  <si>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</si>
  <si>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</si>
  <si>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</si>
  <si>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</si>
  <si>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</si>
  <si>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</si>
  <si>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</si>
  <si>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</si>
  <si>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</si>
  <si>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</si>
  <si>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</si>
  <si>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</si>
  <si>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</si>
  <si>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</si>
  <si>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</si>
  <si>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</si>
  <si>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</si>
  <si>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</si>
  <si>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</si>
  <si>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</si>
  <si>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</si>
  <si>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</si>
  <si>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</si>
  <si>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</si>
  <si>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</si>
  <si>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</si>
  <si>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</si>
  <si>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</si>
  <si>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</si>
  <si>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</si>
  <si>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</si>
  <si>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</si>
  <si>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</si>
  <si>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</si>
  <si>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</si>
  <si>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</si>
  <si>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</si>
  <si>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</si>
  <si>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</si>
  <si>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</si>
  <si>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</si>
  <si>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</si>
  <si>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</si>
  <si>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</si>
  <si>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</si>
  <si>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</si>
  <si>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</si>
  <si>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</si>
  <si>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</si>
  <si>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</si>
  <si>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</si>
  <si>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</si>
  <si>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</si>
  <si>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</si>
  <si>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</si>
  <si>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</si>
  <si>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</si>
  <si>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</si>
  <si>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</si>
  <si>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</si>
  <si>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</si>
  <si>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</si>
  <si>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</si>
  <si>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</si>
  <si>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</si>
  <si>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</si>
  <si>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</si>
  <si>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</si>
  <si>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</si>
  <si>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</si>
  <si>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</si>
  <si>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</si>
  <si>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</si>
  <si>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</si>
  <si>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</si>
  <si>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</si>
  <si>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</si>
  <si>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</si>
  <si>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</si>
  <si>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</si>
  <si>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</si>
  <si>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</si>
  <si>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</si>
  <si>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</si>
  <si>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</si>
  <si>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</si>
  <si>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</si>
  <si>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</si>
  <si>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</si>
  <si>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</si>
  <si>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</si>
  <si>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</si>
  <si>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</si>
  <si>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</si>
  <si>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</si>
  <si>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</si>
  <si>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</si>
  <si>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</si>
  <si>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</si>
  <si>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</si>
  <si>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</si>
  <si>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</si>
  <si>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</si>
  <si>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</si>
  <si>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</si>
  <si>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</si>
  <si>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</si>
  <si>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</si>
  <si>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</si>
  <si>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</si>
  <si>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</si>
  <si>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</si>
  <si>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</si>
  <si>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</si>
  <si>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</si>
  <si>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</si>
  <si>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</si>
  <si>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</si>
  <si>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</si>
  <si>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</si>
  <si>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</si>
  <si>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</si>
  <si>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</si>
  <si>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</si>
  <si>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</si>
  <si>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</si>
  <si>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</si>
  <si>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</si>
  <si>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</si>
  <si>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</si>
  <si>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</si>
  <si>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</si>
  <si>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</si>
  <si>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</si>
  <si>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</si>
  <si>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</si>
  <si>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</si>
  <si>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</si>
  <si>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</si>
  <si>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</si>
  <si>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</si>
  <si>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</si>
  <si>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</si>
  <si>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</si>
  <si>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</si>
  <si>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</si>
  <si>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</si>
  <si>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</si>
  <si>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</si>
  <si>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</si>
  <si>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</si>
  <si>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</si>
  <si>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</si>
  <si>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</si>
  <si>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</si>
  <si>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</si>
  <si>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</si>
  <si>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</si>
  <si>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</si>
  <si>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</si>
  <si>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</si>
  <si>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</si>
  <si>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</si>
  <si>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</si>
  <si>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</si>
  <si>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</si>
  <si>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</si>
  <si>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</si>
  <si>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</si>
  <si>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</si>
  <si>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</si>
  <si>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</si>
  <si>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</si>
  <si>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</si>
  <si>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</si>
  <si>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</si>
  <si>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</si>
  <si>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</si>
  <si>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</si>
  <si>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</si>
  <si>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</si>
  <si>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</si>
  <si>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</si>
  <si>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</si>
  <si>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</si>
  <si>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</si>
  <si>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</si>
  <si>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</si>
  <si>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</si>
  <si>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</si>
  <si>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</si>
  <si>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</si>
  <si>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</si>
  <si>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</si>
  <si>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</si>
  <si>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</si>
  <si>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</si>
  <si>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</si>
  <si>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</si>
  <si>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</si>
  <si>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</si>
  <si>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</si>
  <si>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</si>
  <si>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</si>
  <si>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</si>
  <si>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</si>
  <si>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</si>
  <si>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</si>
  <si>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</si>
  <si>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</si>
  <si>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</si>
  <si>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</si>
  <si>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</si>
  <si>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</si>
  <si>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</si>
  <si>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</si>
  <si>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</si>
  <si>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</si>
  <si>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</si>
  <si>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</si>
  <si>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</si>
  <si>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</si>
  <si>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</si>
  <si>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</si>
  <si>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</si>
  <si>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</si>
  <si>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</si>
  <si>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</si>
  <si>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</si>
  <si>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</si>
  <si>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</si>
  <si>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</si>
  <si>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</si>
  <si>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</si>
  <si>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</si>
  <si>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</si>
  <si>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</si>
  <si>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</si>
  <si>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</si>
  <si>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</si>
  <si>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</si>
  <si>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</si>
  <si>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</si>
  <si>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</si>
  <si>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</si>
  <si>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</si>
  <si>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</si>
  <si>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</si>
  <si>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</si>
  <si>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</si>
  <si>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</si>
  <si>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</si>
  <si>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</si>
  <si>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</si>
  <si>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</si>
  <si>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</si>
  <si>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</si>
  <si>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</si>
  <si>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</si>
  <si>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</si>
  <si>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</si>
  <si>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</si>
  <si>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</si>
  <si>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</si>
  <si>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</si>
  <si>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</si>
  <si>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</si>
  <si>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</si>
  <si>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</si>
  <si>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</si>
  <si>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</si>
  <si>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</si>
  <si>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</si>
  <si>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</si>
  <si>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</si>
  <si>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</si>
  <si>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</si>
  <si>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</si>
  <si>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</si>
  <si>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</si>
  <si>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</si>
  <si>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</si>
  <si>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</si>
  <si>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</si>
  <si>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</si>
  <si>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</si>
  <si>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</si>
  <si>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</si>
  <si>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</si>
  <si>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</si>
  <si>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</si>
  <si>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</si>
  <si>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</si>
  <si>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</si>
  <si>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</si>
  <si>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</si>
  <si>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</si>
  <si>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</si>
  <si>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</si>
  <si>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</si>
  <si>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</si>
  <si>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</si>
  <si>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</si>
  <si>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</si>
  <si>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</si>
  <si>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</si>
  <si>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</si>
  <si>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</si>
  <si>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</si>
  <si>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</si>
  <si>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</si>
  <si>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</si>
  <si>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</si>
  <si>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</si>
  <si>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</si>
  <si>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</si>
  <si>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</si>
  <si>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</si>
  <si>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</si>
  <si>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</si>
  <si>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</si>
  <si>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</si>
  <si>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</si>
  <si>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</si>
  <si>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</si>
  <si>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</si>
  <si>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</si>
  <si>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</si>
  <si>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</si>
  <si>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</si>
  <si>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</si>
  <si>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</si>
  <si>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</si>
  <si>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</si>
  <si>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</si>
  <si>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</si>
  <si>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</si>
  <si>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</si>
  <si>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</si>
  <si>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</si>
  <si>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</si>
  <si>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</si>
  <si>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</si>
  <si>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</si>
  <si>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</si>
  <si>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</si>
  <si>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</si>
  <si>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</si>
  <si>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</si>
  <si>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</si>
  <si>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</si>
  <si>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</si>
  <si>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</si>
  <si>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</si>
  <si>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</si>
  <si>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</si>
  <si>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</si>
  <si>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</si>
  <si>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</si>
  <si>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</si>
  <si>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</si>
  <si>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</si>
  <si>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</si>
  <si>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</si>
  <si>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</si>
  <si>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</si>
  <si>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</si>
  <si>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</si>
  <si>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</si>
  <si>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</si>
  <si>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</si>
  <si>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</si>
  <si>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</si>
  <si>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</si>
  <si>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</si>
  <si>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</si>
  <si>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</si>
  <si>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</si>
  <si>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</si>
  <si>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</si>
  <si>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</si>
  <si>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</si>
  <si>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</si>
  <si>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</si>
  <si>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</si>
  <si>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</si>
  <si>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</si>
  <si>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</si>
  <si>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</si>
  <si>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</si>
  <si>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</si>
  <si>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</si>
  <si>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</si>
  <si>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</si>
  <si>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</si>
  <si>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</si>
  <si>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</si>
  <si>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</si>
  <si>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</si>
  <si>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</si>
  <si>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</si>
  <si>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</si>
  <si>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</si>
  <si>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</si>
  <si>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</si>
  <si>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</si>
  <si>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</si>
  <si>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</si>
  <si>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</si>
  <si>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</si>
  <si>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</si>
  <si>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</si>
  <si>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</si>
  <si>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</si>
  <si>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</si>
  <si>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</si>
  <si>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</si>
  <si>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</si>
  <si>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</si>
  <si>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</si>
  <si>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</si>
  <si>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</si>
  <si>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</si>
  <si>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</si>
  <si>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</si>
  <si>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</si>
  <si>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</si>
  <si>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</si>
  <si>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</si>
  <si>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</si>
  <si>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</si>
  <si>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</si>
  <si>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</si>
  <si>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</si>
  <si>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</si>
  <si>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</si>
  <si>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</si>
  <si>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</si>
  <si>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</si>
  <si>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</si>
  <si>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</si>
  <si>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</si>
  <si>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</si>
  <si>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</si>
  <si>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</si>
  <si>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</si>
  <si>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</si>
  <si>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</si>
  <si>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</si>
  <si>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</si>
  <si>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</si>
  <si>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</si>
  <si>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</si>
  <si>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</si>
  <si>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</si>
  <si>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</si>
  <si>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</si>
  <si>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</si>
  <si>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</si>
  <si>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</si>
  <si>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</si>
  <si>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</si>
  <si>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</si>
  <si>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</si>
  <si>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</si>
  <si>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</si>
  <si>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</si>
  <si>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</si>
  <si>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</si>
  <si>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</si>
  <si>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</si>
  <si>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</si>
  <si>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</si>
  <si>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</si>
  <si>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</si>
  <si>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</si>
  <si>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</si>
  <si>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</si>
  <si>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</si>
  <si>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</si>
  <si>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</si>
  <si>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</si>
  <si>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</si>
  <si>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</si>
  <si>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</si>
  <si>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</si>
  <si>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</si>
  <si>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</si>
  <si>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</si>
  <si>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</si>
  <si>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</si>
  <si>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</si>
  <si>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</si>
  <si>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</si>
  <si>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</si>
  <si>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</si>
  <si>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</si>
  <si>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</si>
  <si>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</si>
  <si>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</si>
  <si>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</si>
  <si>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</si>
  <si>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</si>
  <si>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</si>
  <si>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</si>
  <si>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</si>
  <si>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</si>
  <si>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</si>
  <si>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</si>
  <si>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</si>
  <si>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</si>
  <si>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</si>
  <si>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</si>
  <si>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</si>
  <si>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</si>
  <si>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</si>
  <si>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</si>
  <si>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</si>
  <si>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</si>
  <si>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</si>
  <si>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</si>
  <si>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</si>
  <si>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</si>
  <si>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</si>
  <si>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</si>
  <si>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</si>
  <si>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</si>
  <si>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</si>
  <si>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</si>
  <si>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</si>
  <si>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</si>
  <si>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</si>
  <si>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</si>
  <si>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</si>
  <si>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</si>
  <si>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</si>
  <si>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</si>
  <si>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</si>
  <si>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</si>
  <si>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</si>
  <si>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</si>
  <si>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</si>
  <si>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</si>
  <si>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</si>
  <si>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</si>
  <si>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</si>
  <si>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</si>
  <si>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</si>
  <si>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</si>
  <si>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</si>
  <si>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</si>
  <si>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</si>
  <si>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</si>
  <si>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</si>
  <si>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</si>
  <si>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</si>
  <si>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</si>
  <si>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</si>
  <si>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</si>
  <si>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</si>
  <si>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</si>
  <si>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</si>
  <si>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</si>
  <si>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</si>
  <si>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</si>
  <si>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</si>
  <si>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</si>
  <si>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</si>
  <si>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</si>
  <si>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</si>
  <si>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</si>
  <si>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</si>
  <si>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</si>
  <si>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</si>
  <si>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</si>
  <si>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</si>
  <si>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</si>
  <si>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</si>
  <si>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</si>
  <si>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</si>
  <si>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</si>
  <si>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</si>
  <si>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</si>
  <si>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</si>
  <si>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</si>
  <si>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</si>
  <si>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</si>
  <si>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</si>
  <si>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</si>
  <si>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</si>
  <si>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</si>
  <si>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</si>
  <si>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</si>
  <si>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</si>
  <si>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</si>
  <si>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</si>
  <si>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</si>
  <si>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</si>
  <si>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</si>
  <si>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</si>
  <si>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</si>
  <si>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</si>
  <si>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</si>
  <si>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</si>
  <si>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</si>
  <si>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</si>
  <si>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</si>
  <si>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</si>
  <si>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</si>
  <si>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</si>
  <si>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</si>
  <si>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</si>
  <si>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</si>
  <si>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</si>
  <si>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</si>
  <si>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</si>
  <si>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</si>
  <si>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</si>
  <si>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</si>
  <si>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</si>
  <si>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</si>
  <si>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</si>
  <si>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</si>
  <si>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</si>
  <si>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</si>
  <si>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</si>
  <si>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</si>
  <si>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</si>
  <si>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</si>
  <si>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</si>
  <si>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</si>
  <si>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</si>
  <si>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</si>
  <si>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</si>
  <si>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</si>
  <si>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</si>
  <si>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</si>
  <si>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</si>
  <si>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</si>
  <si>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</si>
  <si>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</si>
  <si>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</si>
  <si>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</si>
  <si>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</si>
  <si>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</si>
  <si>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</si>
  <si>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</si>
  <si>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</si>
  <si>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</si>
  <si>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</si>
  <si>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</si>
  <si>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</si>
  <si>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</si>
  <si>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</si>
  <si>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</si>
  <si>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</si>
  <si>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</si>
  <si>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</si>
  <si>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</si>
  <si>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</si>
  <si>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</si>
  <si>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</si>
  <si>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</si>
  <si>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</si>
  <si>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</si>
  <si>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</si>
  <si>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</si>
  <si>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</si>
  <si>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</si>
  <si>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</si>
  <si>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</si>
  <si>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</si>
  <si>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</si>
  <si>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</si>
  <si>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</si>
  <si>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</si>
  <si>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</si>
  <si>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</si>
  <si>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</si>
  <si>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</si>
  <si>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</si>
  <si>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</si>
  <si>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</si>
  <si>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</si>
  <si>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</si>
  <si>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</si>
  <si>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</si>
  <si>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</si>
  <si>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</si>
  <si>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</si>
  <si>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</si>
  <si>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</si>
  <si>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</si>
  <si>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</si>
  <si>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</si>
  <si>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</si>
  <si>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</si>
  <si>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</si>
  <si>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</si>
  <si>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</si>
  <si>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</si>
  <si>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</si>
  <si>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</si>
  <si>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</si>
  <si>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</si>
  <si>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</si>
  <si>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</si>
  <si>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</si>
  <si>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</si>
  <si>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</si>
  <si>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</si>
  <si>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</si>
  <si>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</si>
  <si>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</si>
  <si>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</si>
  <si>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</si>
  <si>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</si>
  <si>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</si>
  <si>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</si>
  <si>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</si>
  <si>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</si>
  <si>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</si>
  <si>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</si>
  <si>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</si>
  <si>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</si>
  <si>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</si>
  <si>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</si>
  <si>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</si>
  <si>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</si>
  <si>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</si>
  <si>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</si>
  <si>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</si>
  <si>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</si>
  <si>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</si>
  <si>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</si>
  <si>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</si>
  <si>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</si>
  <si>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</si>
  <si>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</si>
  <si>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</si>
  <si>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</si>
  <si>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</si>
  <si>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</si>
  <si>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</si>
  <si>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</si>
  <si>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</si>
  <si>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</si>
  <si>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</si>
  <si>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</si>
  <si>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</si>
  <si>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</si>
  <si>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</si>
  <si>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</si>
  <si>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</si>
  <si>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</si>
  <si>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</si>
  <si>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</si>
  <si>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</si>
  <si>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</si>
  <si>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</si>
  <si>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</si>
  <si>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</si>
  <si>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</si>
  <si>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</si>
  <si>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</si>
  <si>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</si>
  <si>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</si>
  <si>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</si>
  <si>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</si>
  <si>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</si>
  <si>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</si>
  <si>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</si>
  <si>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</si>
  <si>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</si>
  <si>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</si>
  <si>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</si>
  <si>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</si>
  <si>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</si>
  <si>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</si>
  <si>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</si>
  <si>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</si>
  <si>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</si>
  <si>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</si>
  <si>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</si>
  <si>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</si>
  <si>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</si>
  <si>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</si>
  <si>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</si>
  <si>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</si>
  <si>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</si>
  <si>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</si>
  <si>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</si>
  <si>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</si>
  <si>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</si>
  <si>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</si>
  <si>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</si>
  <si>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</si>
  <si>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</si>
  <si>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</si>
  <si>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</si>
  <si>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</si>
  <si>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</si>
  <si>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</si>
  <si>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</si>
  <si>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</si>
  <si>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</si>
  <si>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</si>
  <si>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</si>
  <si>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</si>
  <si>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</si>
  <si>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</si>
  <si>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</si>
  <si>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</si>
  <si>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</si>
  <si>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</si>
  <si>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</si>
  <si>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</si>
  <si>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</si>
  <si>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</si>
  <si>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</si>
  <si>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</si>
  <si>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</si>
  <si>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</si>
  <si>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</si>
  <si>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</si>
  <si>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</si>
  <si>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</si>
  <si>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</si>
  <si>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</si>
  <si>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</si>
  <si>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</si>
  <si>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</si>
  <si>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</si>
  <si>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</si>
  <si>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</si>
  <si>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</si>
  <si>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</si>
  <si>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</si>
  <si>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</si>
  <si>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</si>
  <si>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</si>
  <si>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</si>
  <si>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</si>
  <si>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</si>
  <si>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</si>
  <si>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</si>
  <si>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</si>
  <si>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</si>
  <si>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</si>
  <si>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</si>
  <si>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</si>
  <si>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</si>
  <si>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</si>
  <si>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</si>
  <si>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</si>
  <si>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</si>
  <si>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</si>
  <si>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</si>
  <si>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</si>
  <si>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</si>
  <si>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</si>
  <si>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</si>
  <si>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</si>
  <si>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</si>
  <si>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</si>
  <si>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</si>
  <si>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</si>
  <si>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</si>
  <si>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</si>
  <si>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</si>
  <si>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</si>
  <si>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</si>
  <si>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</si>
  <si>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</si>
  <si>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</si>
  <si>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</si>
  <si>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</si>
  <si>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</si>
  <si>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</si>
  <si>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</si>
  <si>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</si>
  <si>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</si>
  <si>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</si>
  <si>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</si>
  <si>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</si>
  <si>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</si>
  <si>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</si>
  <si>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</si>
  <si>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</si>
  <si>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</si>
  <si>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</si>
  <si>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</si>
  <si>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</si>
  <si>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</si>
  <si>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</si>
  <si>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</si>
  <si>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</si>
  <si>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</si>
  <si>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</si>
  <si>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</si>
  <si>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</si>
  <si>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</si>
  <si>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</si>
  <si>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</si>
  <si>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</si>
  <si>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</si>
  <si>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</si>
  <si>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</si>
  <si>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</si>
  <si>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</si>
  <si>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</si>
  <si>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</si>
  <si>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</si>
  <si>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</si>
  <si>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</si>
  <si>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</si>
  <si>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</si>
  <si>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</si>
  <si>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</si>
  <si>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</si>
  <si>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</si>
  <si>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</si>
  <si>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</si>
  <si>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</si>
  <si>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</si>
  <si>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</si>
  <si>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</si>
  <si>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</si>
  <si>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</si>
  <si>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</si>
  <si>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</si>
  <si>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</si>
  <si>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</si>
  <si>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</si>
  <si>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</si>
  <si>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</si>
  <si>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</si>
  <si>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</si>
  <si>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</si>
  <si>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</si>
  <si>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</si>
  <si>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</si>
  <si>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</si>
  <si>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</si>
  <si>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</si>
  <si>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</si>
  <si>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</si>
  <si>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</si>
  <si>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</si>
  <si>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</si>
  <si>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</si>
  <si>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</si>
  <si>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</si>
  <si>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</si>
  <si>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</si>
  <si>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</si>
  <si>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</si>
  <si>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</si>
  <si>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</si>
  <si>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</si>
  <si>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</si>
  <si>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</si>
  <si>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</si>
  <si>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</si>
  <si>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</si>
  <si>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</si>
  <si>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</si>
  <si>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</si>
  <si>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</si>
  <si>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</si>
  <si>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</si>
  <si>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</si>
  <si>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</si>
  <si>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</si>
  <si>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</si>
  <si>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</si>
  <si>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</si>
  <si>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</si>
  <si>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</si>
  <si>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</si>
  <si>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</si>
  <si>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</si>
  <si>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</si>
  <si>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</si>
  <si>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</si>
  <si>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</si>
  <si>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</si>
  <si>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</si>
  <si>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</si>
  <si>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</si>
  <si>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</si>
  <si>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</si>
  <si>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</si>
  <si>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</si>
  <si>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</si>
  <si>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</si>
  <si>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</si>
  <si>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</si>
  <si>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</si>
  <si>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</si>
  <si>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</si>
  <si>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</si>
  <si>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</si>
  <si>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</si>
  <si>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</si>
  <si>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</si>
  <si>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</si>
  <si>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</si>
  <si>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</si>
  <si>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</si>
  <si>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</si>
  <si>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</si>
  <si>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</si>
  <si>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</si>
  <si>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</si>
  <si>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</si>
  <si>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</si>
  <si>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</si>
  <si>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</si>
  <si>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</si>
  <si>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</si>
  <si>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</si>
  <si>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</si>
  <si>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</si>
  <si>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</si>
  <si>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</si>
  <si>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</si>
  <si>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</si>
  <si>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</si>
  <si>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</si>
  <si>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</si>
  <si>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</si>
  <si>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</si>
  <si>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</si>
  <si>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</si>
  <si>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</si>
  <si>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</si>
  <si>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</si>
  <si>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</si>
  <si>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</si>
  <si>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</si>
  <si>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</si>
  <si>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</si>
  <si>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</si>
  <si>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</si>
  <si>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</si>
  <si>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</si>
  <si>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</si>
  <si>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</si>
  <si>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</si>
  <si>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</si>
  <si>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</si>
  <si>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</si>
  <si>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</si>
  <si>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</si>
  <si>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</si>
  <si>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</si>
  <si>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</si>
  <si>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</si>
  <si>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</si>
  <si>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</si>
  <si>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</si>
  <si>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</si>
  <si>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</si>
  <si>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</si>
  <si>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</si>
  <si>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</si>
  <si>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</si>
  <si>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</si>
  <si>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</si>
  <si>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</si>
  <si>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</si>
  <si>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</si>
  <si>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</si>
  <si>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</si>
  <si>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</si>
  <si>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</si>
  <si>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</si>
  <si>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</si>
  <si>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</si>
  <si>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</si>
  <si>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</si>
  <si>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</si>
  <si>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</si>
  <si>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</si>
  <si>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</si>
  <si>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</si>
  <si>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</si>
  <si>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</si>
  <si>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</si>
  <si>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</si>
  <si>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</si>
  <si>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</si>
  <si>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</si>
  <si>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</si>
  <si>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</si>
  <si>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</si>
  <si>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</si>
  <si>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</si>
  <si>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</si>
  <si>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</si>
  <si>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</si>
  <si>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</si>
  <si>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</si>
  <si>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</si>
  <si>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</si>
  <si>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</si>
  <si>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</si>
  <si>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</si>
  <si>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</si>
  <si>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</si>
  <si>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</si>
  <si>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</si>
  <si>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</si>
  <si>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</si>
  <si>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</si>
  <si>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</si>
  <si>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</si>
  <si>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</si>
  <si>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</si>
  <si>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</si>
  <si>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</si>
  <si>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</si>
  <si>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</si>
  <si>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</si>
  <si>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</si>
  <si>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</si>
  <si>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</si>
  <si>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</si>
  <si>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</si>
  <si>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</si>
  <si>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</si>
  <si>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</si>
  <si>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</si>
  <si>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</si>
  <si>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</si>
  <si>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</si>
  <si>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</si>
  <si>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</si>
  <si>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</si>
  <si>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</si>
  <si>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</si>
  <si>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</si>
  <si>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</si>
  <si>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</si>
  <si>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</si>
  <si>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</si>
  <si>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</si>
  <si>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</si>
  <si>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</si>
  <si>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</si>
  <si>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</si>
  <si>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</si>
  <si>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</si>
  <si>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</si>
  <si>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</si>
  <si>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</si>
  <si>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</si>
  <si>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</si>
  <si>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</si>
  <si>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</si>
  <si>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</si>
  <si>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</si>
  <si>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</si>
  <si>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</si>
  <si>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</si>
  <si>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</si>
  <si>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</si>
  <si>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</si>
  <si>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</si>
  <si>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</si>
  <si>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</si>
  <si>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</si>
  <si>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</si>
  <si>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</si>
  <si>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</si>
  <si>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</si>
  <si>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</si>
  <si>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</si>
  <si>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</si>
  <si>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</si>
  <si>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</si>
  <si>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</si>
  <si>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</si>
  <si>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</si>
  <si>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</si>
  <si>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</si>
  <si>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</si>
  <si>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</si>
  <si>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</si>
  <si>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</si>
  <si>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</si>
  <si>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</si>
  <si>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</si>
  <si>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</si>
  <si>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</si>
  <si>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</si>
  <si>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</si>
  <si>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</si>
  <si>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</si>
  <si>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</si>
  <si>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</si>
  <si>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</si>
  <si>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</si>
  <si>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</si>
  <si>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</si>
  <si>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</si>
  <si>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</si>
  <si>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</si>
  <si>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</si>
  <si>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</si>
  <si>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</si>
  <si>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</si>
  <si>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</si>
  <si>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</si>
  <si>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</si>
  <si>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</si>
  <si>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</si>
  <si>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</si>
  <si>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</si>
  <si>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</si>
  <si>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</si>
  <si>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</si>
  <si>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</si>
  <si>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</si>
  <si>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</si>
  <si>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</si>
  <si>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</si>
  <si>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</si>
  <si>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</si>
  <si>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</si>
  <si>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</si>
  <si>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</si>
  <si>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</si>
  <si>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</si>
  <si>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</si>
  <si>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</si>
  <si>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</si>
  <si>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</si>
  <si>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</si>
  <si>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</si>
  <si>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</si>
  <si>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</si>
  <si>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</si>
  <si>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</si>
  <si>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</si>
  <si>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</si>
  <si>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</si>
  <si>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</si>
  <si>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</si>
  <si>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</si>
  <si>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</si>
  <si>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</si>
  <si>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</si>
  <si>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</si>
  <si>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</si>
  <si>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</si>
  <si>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</si>
  <si>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</si>
  <si>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</si>
  <si>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</si>
  <si>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</si>
  <si>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</si>
  <si>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</si>
  <si>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</si>
  <si>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</si>
  <si>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</si>
  <si>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</si>
  <si>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</si>
  <si>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</si>
  <si>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</si>
  <si>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</si>
  <si>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</si>
  <si>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</si>
  <si>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</si>
  <si>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</si>
  <si>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</si>
  <si>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</si>
  <si>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</si>
  <si>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</si>
  <si>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</si>
  <si>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</si>
  <si>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</si>
  <si>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</si>
  <si>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</si>
  <si>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</si>
  <si>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</si>
  <si>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</si>
  <si>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</si>
  <si>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</si>
  <si>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</si>
  <si>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</si>
  <si>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</si>
  <si>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</si>
  <si>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</si>
  <si>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</si>
  <si>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</si>
  <si>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</si>
  <si>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</si>
  <si>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</si>
  <si>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</si>
  <si>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</si>
  <si>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</si>
  <si>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</si>
  <si>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</si>
  <si>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</si>
  <si>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</si>
  <si>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</si>
  <si>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</si>
  <si>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</si>
  <si>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</si>
  <si>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</si>
  <si>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</si>
  <si>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</si>
  <si>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</si>
  <si>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</si>
  <si>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</si>
  <si>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</si>
  <si>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</si>
  <si>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</si>
  <si>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</si>
  <si>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</si>
  <si>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</si>
  <si>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</si>
  <si>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</si>
  <si>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</si>
  <si>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</si>
  <si>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</si>
  <si>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</si>
  <si>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</si>
  <si>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</si>
  <si>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</si>
  <si>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</si>
  <si>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</si>
  <si>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</si>
  <si>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</si>
  <si>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</si>
  <si>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</si>
  <si>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</si>
  <si>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</si>
  <si>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</si>
  <si>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</si>
  <si>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</si>
  <si>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</si>
  <si>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</si>
  <si>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</si>
  <si>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</si>
  <si>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</si>
  <si>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</si>
  <si>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</si>
  <si>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</si>
  <si>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</si>
  <si>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</si>
  <si>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</si>
  <si>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</si>
  <si>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</si>
  <si>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</si>
  <si>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</si>
  <si>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</si>
  <si>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</si>
  <si>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</si>
  <si>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</si>
  <si>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</si>
  <si>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</si>
  <si>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</si>
  <si>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</si>
  <si>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</si>
  <si>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</si>
  <si>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</si>
  <si>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</si>
  <si>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</si>
  <si>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</si>
  <si>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</si>
  <si>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</si>
  <si>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</si>
  <si>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</si>
  <si>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</si>
  <si>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</si>
  <si>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</si>
  <si>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</si>
  <si>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</si>
  <si>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</si>
  <si>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</si>
  <si>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</si>
  <si>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</si>
  <si>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</si>
  <si>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</si>
  <si>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</si>
  <si>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</si>
  <si>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</si>
  <si>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</si>
  <si>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</si>
  <si>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</si>
  <si>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</si>
  <si>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</si>
  <si>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</si>
  <si>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</si>
  <si>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</si>
  <si>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</si>
  <si>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</si>
  <si>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</si>
  <si>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</si>
  <si>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</si>
  <si>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</si>
  <si>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</si>
  <si>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</si>
  <si>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</si>
  <si>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</si>
  <si>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</si>
  <si>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</si>
  <si>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</si>
  <si>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</si>
  <si>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</si>
  <si>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</si>
  <si>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</si>
  <si>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</si>
  <si>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</si>
  <si>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</si>
  <si>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</si>
  <si>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</si>
  <si>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</si>
  <si>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</si>
  <si>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</si>
  <si>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</si>
  <si>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</si>
  <si>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</si>
  <si>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</si>
  <si>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</si>
  <si>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</si>
  <si>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</si>
  <si>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</si>
  <si>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</si>
  <si>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</si>
  <si>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</si>
  <si>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</si>
  <si>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</si>
  <si>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</si>
  <si>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</si>
  <si>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</si>
  <si>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</si>
  <si>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</si>
  <si>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</si>
  <si>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</si>
  <si>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</si>
  <si>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</si>
  <si>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</si>
  <si>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</si>
  <si>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</si>
  <si>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</si>
  <si>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</si>
  <si>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</si>
  <si>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</si>
  <si>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</si>
  <si>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</si>
  <si>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</si>
  <si>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</si>
  <si>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</si>
  <si>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</si>
  <si>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</si>
  <si>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</si>
  <si>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</si>
  <si>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</si>
  <si>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</si>
  <si>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</si>
  <si>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</si>
  <si>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</si>
  <si>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</si>
  <si>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</si>
  <si>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</si>
  <si>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</si>
  <si>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</si>
  <si>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</si>
  <si>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</si>
  <si>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</si>
  <si>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</si>
  <si>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</si>
  <si>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</si>
  <si>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</si>
  <si>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</si>
  <si>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</si>
  <si>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</si>
  <si>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</si>
  <si>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</si>
  <si>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</si>
  <si>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</si>
  <si>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</si>
  <si>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</si>
  <si>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</si>
  <si>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</si>
  <si>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</si>
  <si>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</si>
  <si>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</si>
  <si>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</si>
  <si>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</si>
  <si>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</si>
  <si>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</si>
  <si>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</si>
  <si>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</si>
  <si>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</si>
  <si>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</si>
  <si>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</si>
  <si>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</si>
  <si>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</si>
  <si>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</si>
  <si>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</si>
  <si>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</si>
  <si>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</si>
  <si>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</si>
  <si>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</si>
  <si>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</si>
  <si>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</si>
  <si>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</si>
  <si>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</si>
  <si>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</si>
  <si>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</si>
  <si>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</si>
  <si>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</si>
  <si>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</si>
  <si>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</si>
  <si>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</si>
  <si>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</si>
  <si>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</si>
  <si>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</si>
  <si>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</si>
  <si>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</si>
  <si>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</si>
  <si>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</si>
  <si>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</si>
  <si>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</si>
  <si>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</si>
  <si>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</si>
  <si>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</si>
  <si>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</si>
  <si>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</si>
  <si>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</si>
  <si>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</si>
  <si>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</si>
  <si>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</si>
  <si>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</si>
  <si>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</si>
  <si>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</si>
  <si>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</si>
  <si>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</si>
  <si>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</si>
  <si>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</si>
  <si>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</si>
  <si>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</si>
  <si>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</si>
  <si>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</si>
  <si>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</si>
  <si>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</si>
  <si>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</si>
  <si>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</si>
  <si>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</si>
  <si>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</si>
  <si>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</si>
  <si>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</si>
  <si>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</si>
  <si>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</si>
  <si>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</si>
  <si>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</si>
  <si>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</si>
  <si>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</si>
  <si>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</si>
  <si>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</si>
  <si>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</si>
  <si>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</si>
  <si>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</si>
  <si>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</si>
  <si>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</si>
  <si>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</si>
  <si>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</si>
  <si>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</si>
  <si>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</si>
  <si>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</si>
  <si>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</si>
  <si>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</si>
  <si>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</si>
  <si>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</si>
  <si>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</si>
  <si>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</si>
  <si>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</si>
  <si>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</si>
  <si>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</si>
  <si>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</si>
  <si>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</si>
  <si>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</si>
  <si>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</si>
  <si>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</si>
  <si>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</si>
  <si>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</si>
  <si>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</si>
  <si>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</si>
  <si>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</si>
  <si>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</si>
  <si>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</si>
  <si>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</si>
  <si>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</si>
  <si>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</si>
  <si>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</si>
  <si>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</si>
  <si>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</si>
  <si>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</si>
  <si>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</si>
  <si>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</si>
  <si>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</si>
  <si>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</si>
  <si>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</si>
  <si>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</si>
  <si>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</si>
  <si>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</si>
  <si>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</si>
  <si>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</si>
  <si>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</si>
  <si>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</si>
  <si>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</si>
  <si>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</si>
  <si>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</si>
  <si>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</si>
  <si>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</si>
  <si>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</si>
  <si>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</si>
  <si>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</si>
  <si>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</si>
  <si>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</si>
  <si>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</si>
  <si>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</si>
  <si>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</si>
  <si>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</si>
  <si>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</si>
  <si>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</si>
  <si>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</si>
  <si>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</si>
  <si>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</si>
  <si>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</si>
  <si>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</si>
  <si>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</si>
  <si>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</si>
  <si>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</si>
  <si>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</si>
  <si>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</si>
  <si>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</si>
  <si>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</si>
  <si>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</si>
  <si>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</si>
  <si>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</si>
  <si>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</si>
  <si>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</si>
  <si>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</si>
  <si>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</si>
  <si>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</si>
  <si>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</si>
  <si>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</si>
  <si>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</si>
  <si>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</si>
  <si>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</si>
  <si>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</si>
  <si>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</si>
  <si>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</si>
  <si>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</si>
  <si>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</si>
  <si>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</si>
  <si>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</si>
  <si>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</si>
  <si>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</si>
  <si>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</si>
  <si>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</si>
  <si>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</si>
  <si>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</si>
  <si>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</si>
  <si>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</si>
  <si>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</si>
  <si>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</si>
  <si>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</si>
  <si>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</si>
  <si>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</si>
  <si>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</si>
  <si>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</si>
  <si>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</si>
  <si>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</si>
  <si>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</si>
  <si>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</si>
  <si>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</si>
  <si>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</si>
  <si>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</si>
  <si>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</si>
  <si>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</si>
  <si>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</si>
  <si>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</si>
  <si>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</si>
  <si>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</si>
  <si>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</si>
  <si>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</si>
  <si>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</si>
  <si>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</si>
  <si>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</si>
  <si>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</si>
  <si>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</si>
  <si>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</si>
  <si>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</si>
  <si>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</si>
  <si>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</si>
  <si>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</si>
  <si>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</si>
  <si>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</si>
  <si>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</si>
  <si>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</si>
  <si>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</si>
  <si>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</si>
  <si>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</si>
  <si>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</si>
  <si>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</si>
  <si>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</si>
  <si>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</si>
  <si>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</si>
  <si>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</si>
  <si>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</si>
  <si>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</si>
  <si>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</si>
  <si>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</si>
  <si>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</si>
  <si>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</si>
  <si>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</si>
  <si>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</si>
  <si>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</si>
  <si>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</si>
  <si>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</si>
  <si>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</si>
  <si>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</si>
  <si>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</si>
  <si>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</si>
  <si>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</si>
  <si>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</si>
  <si>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</si>
  <si>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</si>
  <si>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</si>
  <si>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</si>
  <si>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</si>
  <si>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</si>
  <si>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</si>
  <si>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</si>
  <si>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</si>
  <si>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</si>
  <si>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</si>
  <si>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</si>
  <si>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</si>
  <si>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</si>
  <si>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</si>
  <si>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</si>
  <si>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</si>
  <si>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</si>
  <si>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</si>
  <si>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</si>
  <si>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</si>
  <si>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</si>
  <si>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</si>
  <si>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</si>
  <si>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</si>
  <si>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</si>
  <si>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</si>
  <si>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</si>
  <si>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</si>
  <si>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</si>
  <si>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</si>
  <si>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</si>
  <si>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</si>
  <si>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</si>
  <si>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</si>
  <si>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</si>
  <si>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</si>
  <si>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</si>
  <si>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</si>
  <si>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</si>
  <si>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</si>
  <si>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</si>
  <si>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</si>
  <si>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</si>
  <si>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</si>
  <si>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</si>
  <si>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</si>
  <si>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</si>
  <si>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</si>
  <si>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</si>
  <si>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</si>
  <si>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</si>
  <si>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</si>
  <si>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</si>
  <si>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</si>
  <si>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</si>
  <si>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</si>
  <si>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</si>
  <si>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</si>
  <si>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</si>
  <si>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</si>
  <si>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</si>
  <si>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</si>
  <si>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</si>
  <si>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</si>
  <si>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</si>
  <si>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</si>
  <si>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</si>
  <si>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</si>
  <si>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</si>
  <si>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</si>
  <si>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</si>
  <si>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</si>
  <si>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</si>
  <si>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</si>
  <si>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</si>
  <si>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</si>
  <si>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</si>
  <si>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</si>
  <si>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</si>
  <si>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</si>
  <si>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</si>
  <si>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</si>
  <si>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</si>
  <si>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</si>
  <si>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</si>
  <si>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</si>
  <si>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</si>
  <si>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</si>
  <si>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</si>
  <si>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</si>
  <si>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</si>
  <si>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</si>
  <si>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</si>
  <si>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</si>
  <si>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</si>
  <si>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</si>
  <si>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</si>
  <si>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</si>
  <si>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</si>
  <si>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</si>
  <si>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</si>
  <si>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</si>
  <si>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</si>
  <si>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</si>
  <si>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</si>
  <si>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</si>
  <si>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</si>
  <si>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</si>
  <si>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</si>
  <si>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</si>
  <si>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</si>
  <si>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</si>
  <si>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</si>
  <si>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</si>
  <si>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</si>
  <si>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</si>
  <si>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</si>
  <si>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</si>
  <si>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</si>
  <si>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</si>
  <si>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</si>
  <si>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</si>
  <si>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</si>
  <si>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</si>
  <si>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</si>
  <si>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</si>
  <si>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</si>
  <si>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</si>
  <si>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</si>
  <si>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</si>
  <si>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</si>
  <si>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</si>
  <si>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</si>
  <si>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</si>
  <si>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</si>
  <si>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</si>
  <si>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</si>
  <si>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</si>
  <si>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</si>
  <si>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</si>
  <si>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</si>
  <si>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</si>
  <si>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</si>
  <si>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</si>
  <si>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</si>
  <si>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</si>
  <si>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</si>
  <si>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</si>
  <si>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</si>
  <si>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</si>
  <si>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</si>
  <si>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</si>
  <si>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</si>
  <si>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</si>
  <si>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</si>
  <si>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</si>
  <si>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</si>
  <si>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</si>
  <si>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</si>
  <si>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</si>
  <si>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</si>
  <si>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</si>
  <si>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</si>
  <si>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</si>
  <si>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</si>
  <si>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</si>
  <si>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</si>
  <si>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</si>
  <si>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</si>
  <si>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</si>
  <si>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</si>
  <si>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</si>
  <si>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</si>
  <si>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</si>
  <si>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</si>
  <si>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</si>
  <si>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</si>
  <si>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</si>
  <si>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</si>
  <si>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</si>
  <si>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</si>
  <si>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</si>
  <si>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</si>
  <si>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</si>
  <si>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</si>
  <si>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</si>
  <si>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</si>
  <si>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</si>
  <si>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</si>
  <si>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</si>
  <si>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</si>
  <si>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</si>
  <si>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</si>
  <si>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</si>
  <si>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</si>
  <si>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</si>
  <si>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</si>
  <si>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</si>
  <si>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</si>
  <si>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</si>
  <si>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</si>
  <si>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</si>
  <si>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</si>
  <si>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</si>
  <si>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</si>
  <si>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</si>
  <si>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</si>
  <si>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</si>
  <si>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</si>
  <si>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</si>
  <si>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</si>
  <si>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</si>
  <si>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</si>
  <si>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</si>
  <si>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</si>
  <si>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</si>
  <si>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</si>
  <si>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</si>
  <si>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</si>
  <si>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</si>
  <si>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</si>
  <si>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</si>
  <si>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</si>
  <si>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</si>
  <si>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</si>
  <si>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</si>
  <si>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</si>
  <si>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</si>
  <si>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</si>
  <si>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</si>
  <si>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</si>
  <si>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</si>
  <si>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</si>
  <si>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</si>
  <si>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</si>
  <si>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</si>
  <si>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</si>
  <si>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</si>
  <si>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</si>
  <si>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</si>
  <si>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</si>
  <si>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</si>
  <si>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</si>
  <si>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</si>
  <si>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</si>
  <si>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</si>
  <si>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</si>
  <si>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</si>
  <si>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</si>
  <si>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</si>
  <si>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</si>
  <si>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</si>
  <si>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</si>
  <si>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</si>
  <si>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</si>
  <si>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</si>
  <si>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</si>
  <si>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</si>
  <si>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</si>
  <si>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</si>
  <si>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</si>
  <si>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</si>
  <si>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</si>
  <si>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</si>
  <si>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</si>
  <si>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</si>
  <si>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</si>
  <si>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</si>
  <si>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</si>
  <si>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</si>
  <si>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</si>
  <si>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</si>
  <si>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</si>
  <si>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</si>
  <si>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</si>
  <si>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</si>
  <si>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</si>
  <si>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</si>
  <si>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</si>
  <si>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</si>
  <si>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</si>
  <si>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</si>
  <si>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</si>
  <si>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</si>
  <si>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</si>
  <si>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</si>
  <si>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</si>
  <si>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</si>
  <si>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</si>
  <si>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</si>
  <si>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</si>
  <si>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</si>
  <si>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</si>
  <si>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</si>
  <si>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</si>
  <si>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</si>
  <si>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</si>
  <si>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</si>
  <si>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</si>
  <si>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</si>
  <si>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</si>
  <si>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</si>
  <si>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</si>
  <si>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</si>
  <si>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</si>
  <si>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</si>
  <si>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</si>
  <si>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</si>
  <si>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</si>
  <si>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</si>
  <si>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</si>
  <si>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</si>
  <si>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</si>
  <si>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</si>
  <si>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</si>
  <si>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</si>
  <si>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</si>
  <si>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</si>
  <si>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</si>
  <si>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</si>
  <si>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</si>
  <si>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</si>
  <si>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</si>
  <si>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</si>
  <si>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</si>
  <si>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</si>
  <si>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</si>
  <si>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</si>
  <si>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</si>
  <si>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</si>
  <si>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</si>
  <si>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</si>
  <si>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</si>
  <si>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</si>
  <si>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</si>
  <si>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</si>
  <si>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</si>
  <si>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</si>
  <si>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</si>
  <si>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</si>
  <si>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</si>
  <si>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</si>
  <si>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</si>
  <si>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</si>
  <si>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</si>
  <si>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</si>
  <si>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</si>
  <si>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</si>
  <si>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</si>
  <si>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</si>
  <si>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</si>
  <si>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</si>
  <si>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</si>
  <si>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</si>
  <si>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</si>
  <si>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</si>
  <si>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</si>
  <si>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</si>
  <si>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</si>
  <si>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</si>
  <si>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</si>
  <si>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</si>
  <si>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</si>
  <si>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</si>
  <si>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</si>
  <si>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</si>
  <si>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</si>
  <si>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</si>
  <si>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</si>
  <si>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</si>
  <si>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</si>
  <si>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</si>
  <si>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</si>
  <si>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</si>
  <si>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</si>
  <si>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</si>
  <si>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</si>
  <si>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</si>
  <si>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</si>
  <si>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</si>
  <si>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</si>
  <si>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</si>
  <si>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</si>
  <si>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</si>
  <si>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</si>
  <si>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</si>
  <si>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</si>
  <si>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</si>
  <si>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</si>
  <si>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</si>
  <si>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</si>
  <si>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</si>
  <si>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</si>
  <si>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</si>
  <si>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</si>
  <si>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</si>
  <si>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</si>
  <si>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</si>
  <si>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</si>
  <si>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</si>
  <si>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</si>
  <si>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</si>
  <si>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</si>
  <si>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</si>
  <si>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</si>
  <si>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</si>
  <si>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</si>
  <si>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</si>
  <si>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</si>
  <si>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</si>
  <si>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</si>
  <si>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</si>
  <si>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</si>
  <si>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</si>
  <si>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</si>
  <si>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</si>
  <si>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</si>
  <si>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</si>
  <si>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</si>
  <si>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</si>
  <si>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</si>
  <si>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</si>
  <si>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</si>
  <si>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</si>
  <si>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</si>
  <si>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</si>
  <si>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</si>
  <si>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</si>
  <si>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</si>
  <si>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</si>
  <si>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</si>
  <si>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</si>
  <si>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</si>
  <si>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</si>
  <si>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</si>
  <si>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</si>
  <si>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</si>
  <si>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</si>
  <si>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</si>
  <si>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</si>
  <si>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</si>
  <si>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</si>
  <si>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</si>
  <si>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</si>
  <si>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</si>
  <si>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</si>
  <si>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</si>
  <si>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</si>
  <si>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</si>
  <si>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</si>
  <si>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</si>
  <si>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</si>
  <si>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</si>
  <si>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</si>
  <si>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</si>
  <si>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</si>
  <si>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</si>
  <si>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</si>
  <si>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</si>
  <si>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</si>
  <si>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</si>
  <si>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</si>
  <si>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</si>
  <si>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</si>
  <si>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</si>
  <si>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</si>
  <si>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</si>
  <si>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</si>
  <si>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</si>
  <si>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</si>
  <si>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</si>
  <si>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</si>
  <si>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</si>
  <si>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</si>
  <si>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</si>
  <si>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</si>
  <si>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</si>
  <si>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</si>
  <si>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</si>
  <si>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</si>
  <si>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</si>
  <si>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</si>
  <si>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</si>
  <si>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</si>
  <si>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</si>
  <si>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</si>
  <si>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</si>
  <si>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</si>
  <si>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</si>
  <si>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</si>
  <si>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</si>
  <si>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</si>
  <si>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</si>
  <si>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</si>
  <si>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</si>
  <si>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</si>
  <si>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</si>
  <si>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</si>
  <si>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</si>
  <si>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</si>
  <si>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</si>
  <si>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</si>
  <si>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</si>
  <si>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</si>
  <si>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</si>
  <si>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</si>
  <si>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</si>
  <si>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</si>
  <si>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</si>
  <si>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</si>
  <si>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</si>
  <si>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</si>
  <si>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</si>
  <si>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</si>
  <si>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</si>
  <si>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</si>
  <si>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</si>
  <si>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</si>
  <si>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</si>
  <si>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</si>
  <si>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</si>
  <si>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</si>
  <si>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</si>
  <si>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</si>
  <si>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</si>
  <si>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</si>
  <si>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</si>
  <si>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</si>
  <si>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</si>
  <si>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</si>
  <si>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</si>
  <si>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</si>
  <si>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</si>
  <si>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</si>
  <si>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</si>
  <si>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</si>
  <si>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</si>
  <si>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</si>
  <si>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</si>
  <si>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</si>
  <si>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</si>
  <si>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</si>
  <si>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</si>
  <si>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</si>
  <si>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</si>
  <si>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</si>
  <si>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</si>
  <si>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</si>
  <si>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</si>
  <si>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</si>
  <si>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</si>
  <si>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</si>
  <si>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</si>
  <si>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</si>
  <si>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</si>
  <si>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</si>
  <si>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</si>
  <si>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</si>
  <si>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</si>
  <si>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</si>
  <si>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</si>
  <si>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</si>
  <si>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</si>
  <si>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</si>
  <si>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</si>
  <si>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</si>
  <si>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</si>
  <si>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</si>
  <si>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</si>
  <si>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</si>
  <si>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</si>
  <si>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</si>
  <si>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</si>
  <si>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</si>
  <si>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</si>
  <si>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</si>
  <si>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</si>
  <si>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</si>
  <si>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</si>
  <si>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</si>
  <si>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</si>
  <si>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</si>
  <si>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</si>
  <si>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</si>
  <si>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</si>
  <si>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</si>
  <si>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</si>
  <si>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</si>
  <si>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</si>
  <si>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</si>
  <si>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</si>
  <si>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</si>
  <si>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</si>
  <si>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</si>
  <si>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</si>
  <si>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</si>
  <si>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</si>
  <si>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</si>
  <si>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</si>
  <si>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</si>
  <si>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</si>
  <si>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</si>
  <si>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</si>
  <si>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</si>
  <si>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</si>
  <si>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</si>
  <si>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</si>
  <si>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</si>
  <si>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</si>
  <si>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</si>
  <si>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</si>
  <si>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</si>
  <si>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</si>
  <si>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</si>
  <si>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</si>
  <si>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</si>
  <si>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</si>
  <si>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</si>
  <si>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</si>
  <si>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</si>
  <si>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</si>
  <si>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</si>
  <si>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</si>
  <si>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</si>
  <si>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</si>
  <si>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</si>
  <si>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</si>
  <si>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</si>
  <si>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</si>
  <si>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</si>
  <si>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</si>
  <si>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</si>
  <si>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</si>
  <si>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</si>
  <si>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</si>
  <si>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</si>
  <si>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</si>
  <si>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</si>
  <si>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</si>
  <si>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</si>
  <si>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</si>
  <si>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</si>
  <si>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</si>
  <si>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</si>
  <si>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</si>
  <si>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</si>
  <si>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</si>
  <si>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</si>
  <si>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</si>
  <si>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</si>
  <si>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</si>
  <si>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</si>
  <si>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</si>
  <si>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</si>
  <si>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</si>
  <si>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</si>
  <si>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</si>
  <si>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</si>
  <si>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</si>
  <si>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</si>
  <si>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</si>
  <si>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</si>
  <si>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</si>
  <si>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</si>
  <si>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</si>
  <si>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</si>
  <si>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</si>
  <si>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</si>
  <si>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</si>
  <si>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</si>
  <si>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</si>
  <si>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</si>
  <si>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</si>
  <si>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</si>
  <si>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</si>
  <si>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</si>
  <si>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</si>
  <si>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</si>
  <si>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</si>
  <si>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</si>
  <si>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</si>
  <si>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</si>
  <si>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</si>
  <si>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</si>
  <si>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</si>
  <si>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</si>
  <si>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</si>
  <si>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</si>
  <si>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</si>
  <si>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</si>
  <si>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</si>
  <si>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</si>
  <si>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</si>
  <si>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</si>
  <si>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</si>
  <si>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</si>
  <si>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</si>
  <si>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</si>
  <si>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</si>
  <si>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</si>
  <si>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</si>
  <si>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</si>
  <si>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</si>
  <si>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</si>
  <si>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</si>
  <si>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</si>
  <si>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</si>
  <si>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</si>
  <si>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</si>
  <si>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</si>
  <si>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</si>
  <si>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</si>
  <si>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</si>
  <si>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</si>
  <si>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</si>
  <si>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</si>
  <si>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</si>
  <si>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</si>
  <si>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</si>
  <si>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</si>
  <si>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</si>
  <si>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</si>
  <si>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</si>
  <si>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</si>
  <si>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</si>
  <si>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</si>
  <si>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</si>
  <si>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</si>
  <si>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</si>
  <si>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</si>
  <si>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</si>
  <si>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</si>
  <si>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</si>
  <si>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</si>
  <si>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</si>
  <si>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</si>
  <si>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</si>
  <si>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</si>
  <si>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</si>
  <si>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</si>
  <si>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</si>
  <si>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</si>
  <si>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</si>
  <si>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</si>
  <si>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</si>
  <si>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</si>
  <si>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</si>
  <si>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</si>
  <si>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</si>
  <si>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</si>
  <si>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</si>
  <si>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</si>
  <si>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</si>
  <si>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</si>
  <si>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</si>
  <si>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</si>
  <si>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</si>
  <si>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</si>
  <si>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</si>
  <si>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</si>
  <si>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</si>
  <si>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</si>
  <si>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</si>
  <si>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</si>
  <si>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</si>
  <si>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</si>
  <si>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</si>
  <si>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</si>
  <si>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</si>
  <si>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</si>
  <si>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</si>
  <si>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</si>
  <si>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</si>
  <si>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</si>
  <si>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</si>
  <si>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</si>
  <si>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</si>
  <si>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</si>
  <si>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</si>
  <si>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</si>
  <si>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</si>
  <si>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</si>
  <si>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</si>
  <si>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</si>
  <si>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</si>
  <si>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</si>
  <si>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</si>
  <si>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</si>
  <si>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</si>
  <si>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</si>
  <si>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</si>
  <si>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</si>
  <si>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</si>
  <si>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</si>
  <si>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</si>
  <si>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</si>
  <si>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</si>
  <si>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</si>
  <si>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</si>
  <si>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</si>
  <si>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</si>
  <si>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</si>
  <si>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</si>
  <si>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</si>
  <si>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</si>
  <si>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</si>
  <si>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</si>
  <si>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</si>
  <si>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</si>
  <si>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</si>
  <si>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</si>
  <si>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</si>
  <si>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</si>
  <si>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</si>
  <si>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</si>
  <si>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</si>
  <si>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</si>
  <si>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</si>
  <si>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</si>
  <si>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</si>
  <si>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</si>
  <si>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</si>
  <si>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</si>
  <si>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</si>
  <si>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</si>
  <si>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</si>
  <si>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</si>
  <si>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</si>
  <si>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</si>
  <si>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</si>
  <si>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</si>
  <si>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</si>
  <si>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</si>
  <si>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</si>
  <si>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</si>
  <si>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</si>
  <si>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</si>
  <si>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</si>
  <si>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</si>
  <si>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</si>
  <si>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</si>
  <si>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</si>
  <si>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</si>
  <si>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</si>
  <si>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</si>
  <si>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</si>
  <si>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</si>
  <si>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</si>
  <si>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</si>
  <si>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</si>
  <si>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</si>
  <si>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</si>
  <si>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</si>
  <si>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</si>
  <si>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</si>
  <si>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</si>
  <si>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</si>
  <si>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</si>
  <si>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</si>
  <si>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</si>
  <si>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</si>
  <si>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</si>
  <si>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</si>
  <si>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</si>
  <si>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</si>
  <si>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</si>
  <si>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</si>
  <si>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</si>
  <si>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</si>
  <si>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</si>
  <si>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</si>
  <si>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</si>
  <si>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</si>
  <si>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</si>
  <si>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</si>
  <si>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</si>
  <si>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</si>
  <si>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</si>
  <si>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</si>
  <si>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</si>
  <si>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</si>
  <si>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</si>
  <si>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</si>
  <si>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</si>
  <si>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</si>
  <si>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</si>
  <si>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</si>
  <si>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</si>
  <si>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</si>
  <si>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</si>
  <si>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</si>
  <si>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</si>
  <si>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</si>
  <si>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</si>
  <si>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</si>
  <si>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</si>
  <si>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</si>
  <si>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</si>
  <si>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</si>
  <si>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</si>
  <si>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</si>
  <si>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</si>
  <si>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</si>
  <si>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</si>
  <si>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</si>
  <si>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</si>
  <si>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</si>
  <si>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</si>
  <si>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</si>
  <si>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</si>
  <si>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</si>
  <si>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</si>
  <si>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</si>
  <si>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</si>
  <si>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</si>
  <si>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</si>
  <si>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</si>
  <si>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</si>
  <si>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</si>
  <si>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</si>
  <si>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</si>
  <si>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</si>
  <si>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</si>
  <si>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</si>
  <si>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</si>
  <si>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</si>
  <si>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</si>
  <si>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</si>
  <si>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</si>
  <si>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</si>
  <si>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</si>
  <si>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</si>
  <si>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</si>
  <si>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</si>
  <si>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</si>
  <si>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</si>
  <si>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</si>
  <si>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</si>
  <si>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</si>
  <si>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</si>
  <si>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</si>
  <si>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</si>
  <si>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</si>
  <si>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</si>
  <si>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</si>
  <si>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</si>
  <si>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</si>
  <si>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</si>
  <si>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</si>
  <si>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</si>
  <si>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</si>
  <si>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</si>
  <si>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</si>
  <si>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</si>
  <si>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</si>
  <si>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</si>
  <si>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</si>
  <si>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</si>
  <si>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</si>
  <si>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</si>
  <si>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</si>
  <si>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</si>
  <si>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</si>
  <si>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</si>
  <si>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</si>
  <si>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</si>
  <si>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</si>
  <si>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</si>
  <si>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</si>
  <si>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</si>
  <si>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</si>
  <si>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</si>
  <si>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</si>
  <si>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</si>
  <si>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</si>
  <si>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</si>
  <si>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</si>
  <si>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</si>
  <si>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</si>
  <si>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</si>
  <si>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</si>
  <si>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</si>
  <si>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</si>
  <si>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</si>
  <si>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</si>
  <si>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</si>
  <si>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</si>
  <si>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</si>
  <si>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</si>
  <si>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</si>
  <si>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</si>
  <si>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</si>
  <si>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</si>
  <si>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</si>
  <si>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</si>
  <si>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</si>
  <si>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</si>
  <si>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</si>
  <si>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</si>
  <si>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</si>
  <si>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</si>
  <si>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</si>
  <si>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</si>
  <si>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</si>
  <si>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</si>
  <si>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</si>
  <si>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</si>
  <si>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</si>
  <si>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</si>
  <si>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</si>
  <si>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</si>
  <si>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</si>
  <si>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</si>
  <si>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</si>
  <si>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</si>
  <si>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</si>
  <si>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</si>
  <si>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</si>
  <si>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</si>
  <si>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</si>
  <si>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</si>
  <si>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</si>
  <si>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</si>
  <si>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</si>
  <si>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</si>
  <si>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</si>
  <si>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</si>
  <si>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</si>
  <si>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</si>
  <si>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</si>
  <si>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</si>
  <si>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</si>
  <si>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</si>
  <si>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</si>
  <si>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</si>
  <si>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</si>
  <si>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</si>
  <si>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</si>
  <si>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</si>
  <si>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</si>
  <si>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</si>
  <si>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</si>
  <si>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</si>
  <si>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</si>
  <si>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</si>
  <si>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</si>
  <si>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</si>
  <si>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</si>
  <si>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</si>
  <si>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</si>
  <si>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</si>
  <si>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</si>
  <si>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</si>
  <si>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</si>
  <si>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</si>
  <si>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</si>
  <si>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</si>
  <si>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</si>
  <si>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</si>
  <si>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</si>
  <si>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</si>
  <si>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</si>
  <si>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</si>
  <si>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</si>
  <si>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</si>
  <si>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</si>
  <si>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</si>
  <si>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</si>
  <si>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</si>
  <si>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</si>
  <si>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</si>
  <si>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</si>
  <si>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</si>
  <si>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</si>
  <si>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</si>
  <si>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</si>
  <si>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</si>
  <si>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</si>
  <si>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</si>
  <si>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</si>
  <si>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</si>
  <si>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</si>
  <si>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</si>
  <si>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</si>
  <si>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</si>
  <si>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</si>
  <si>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</si>
  <si>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</si>
  <si>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</si>
  <si>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</si>
  <si>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</si>
  <si>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</si>
  <si>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</si>
  <si>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</si>
  <si>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</si>
  <si>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</si>
  <si>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</si>
  <si>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</si>
  <si>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</si>
  <si>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</si>
  <si>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</si>
  <si>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</si>
  <si>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</si>
  <si>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</si>
  <si>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</si>
  <si>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</si>
  <si>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</si>
  <si>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</si>
  <si>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</si>
  <si>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</si>
  <si>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</si>
  <si>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</si>
  <si>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</si>
  <si>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</si>
  <si>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</si>
  <si>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</si>
  <si>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</si>
  <si>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</si>
  <si>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</si>
  <si>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</si>
  <si>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</si>
  <si>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</si>
  <si>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</si>
  <si>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</si>
  <si>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</si>
  <si>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</si>
  <si>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</si>
  <si>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</si>
  <si>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</si>
  <si>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</si>
  <si>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</si>
  <si>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</si>
  <si>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</si>
  <si>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</si>
  <si>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</si>
  <si>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</si>
  <si>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</si>
  <si>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</si>
  <si>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</si>
  <si>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</si>
  <si>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</si>
  <si>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</si>
  <si>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</si>
  <si>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</si>
  <si>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</si>
  <si>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</si>
  <si>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</si>
  <si>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</si>
  <si>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</si>
  <si>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</si>
  <si>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</si>
  <si>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</si>
  <si>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</si>
  <si>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</si>
  <si>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</si>
  <si>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</si>
  <si>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</si>
  <si>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</si>
  <si>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</si>
  <si>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</si>
  <si>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</si>
  <si>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</si>
  <si>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</si>
  <si>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</si>
  <si>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</si>
  <si>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</si>
  <si>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</si>
  <si>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</si>
  <si>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</si>
  <si>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</si>
  <si>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</si>
  <si>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</si>
  <si>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</si>
  <si>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</si>
  <si>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</si>
  <si>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</si>
  <si>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</si>
  <si>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</si>
  <si>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</si>
  <si>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</si>
  <si>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</si>
  <si>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</si>
  <si>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</si>
  <si>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</si>
  <si>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</si>
  <si>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</si>
  <si>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</si>
  <si>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</si>
  <si>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</si>
  <si>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</si>
  <si>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</si>
  <si>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</si>
  <si>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</si>
  <si>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</si>
  <si>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</si>
  <si>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</si>
  <si>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</si>
  <si>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</si>
  <si>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</si>
  <si>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</si>
  <si>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</si>
  <si>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</si>
  <si>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</si>
  <si>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</si>
  <si>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</si>
  <si>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</si>
  <si>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</si>
  <si>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</si>
  <si>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</si>
  <si>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</si>
  <si>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</si>
  <si>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</si>
  <si>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</si>
  <si>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</si>
  <si>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</si>
  <si>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</si>
  <si>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</si>
  <si>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</si>
  <si>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</si>
  <si>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</si>
  <si>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</si>
  <si>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</si>
  <si>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</si>
  <si>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</si>
  <si>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</si>
  <si>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</si>
  <si>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</si>
  <si>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</si>
  <si>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</si>
  <si>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</si>
  <si>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</si>
  <si>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</si>
  <si>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</si>
  <si>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</si>
  <si>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</si>
  <si>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</si>
  <si>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</si>
  <si>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</si>
  <si>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</si>
  <si>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</si>
  <si>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</si>
  <si>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</si>
  <si>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</si>
  <si>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</si>
  <si>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</si>
  <si>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</si>
  <si>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</si>
  <si>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</si>
  <si>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</si>
  <si>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</si>
  <si>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</si>
  <si>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</si>
  <si>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</si>
  <si>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</si>
  <si>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</si>
  <si>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</si>
  <si>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</si>
  <si>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</si>
  <si>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</si>
  <si>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</si>
  <si>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</si>
  <si>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</si>
  <si>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</si>
  <si>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</si>
  <si>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</si>
  <si>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</si>
  <si>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</si>
  <si>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</si>
  <si>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</si>
  <si>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</si>
  <si>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</si>
  <si>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</si>
  <si>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</si>
  <si>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</si>
  <si>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</si>
  <si>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</si>
  <si>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</si>
  <si>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</si>
  <si>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</si>
  <si>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</si>
  <si>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</si>
  <si>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</si>
  <si>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</si>
  <si>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</si>
  <si>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</si>
  <si>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</si>
  <si>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</si>
  <si>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</si>
  <si>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</si>
  <si>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</si>
  <si>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</si>
  <si>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</si>
  <si>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</si>
  <si>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</si>
  <si>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</si>
  <si>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</si>
  <si>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</si>
  <si>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</si>
  <si>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</si>
  <si>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</si>
  <si>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</si>
  <si>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</si>
  <si>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</si>
  <si>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</si>
  <si>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</si>
  <si>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</si>
  <si>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</si>
  <si>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</si>
  <si>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</si>
  <si>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</si>
  <si>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</si>
  <si>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</si>
  <si>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</si>
  <si>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</si>
  <si>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</si>
  <si>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</si>
  <si>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</si>
  <si>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</si>
  <si>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</si>
  <si>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</si>
  <si>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</si>
  <si>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</si>
  <si>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</si>
  <si>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</si>
  <si>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</si>
  <si>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</si>
  <si>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</si>
  <si>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</si>
  <si>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</si>
  <si>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</si>
  <si>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</si>
  <si>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</si>
  <si>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</si>
  <si>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</si>
  <si>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</si>
  <si>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</si>
  <si>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</si>
  <si>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</si>
  <si>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</si>
  <si>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</si>
  <si>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</si>
  <si>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</si>
  <si>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</si>
  <si>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</si>
  <si>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</si>
  <si>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</si>
  <si>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</si>
  <si>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</si>
  <si>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</si>
  <si>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</si>
  <si>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</si>
  <si>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</si>
  <si>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</si>
  <si>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</si>
  <si>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</si>
  <si>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</si>
  <si>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</si>
  <si>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</si>
  <si>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</si>
  <si>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</si>
  <si>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</si>
  <si>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</si>
  <si>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</si>
  <si>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</si>
  <si>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</si>
  <si>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</si>
  <si>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</si>
  <si>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</si>
  <si>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</si>
  <si>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</si>
  <si>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</si>
  <si>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</si>
  <si>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</si>
  <si>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</si>
  <si>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</si>
  <si>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</si>
  <si>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</si>
  <si>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</si>
  <si>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</si>
  <si>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</si>
  <si>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</si>
  <si>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</si>
  <si>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</si>
  <si>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</si>
  <si>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</si>
  <si>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</si>
  <si>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</si>
  <si>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</si>
  <si>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</si>
  <si>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</si>
  <si>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</si>
  <si>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</si>
  <si>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</si>
  <si>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</si>
  <si>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</si>
  <si>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</si>
  <si>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</si>
  <si>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</si>
  <si>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</si>
  <si>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</si>
  <si>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</si>
  <si>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</si>
  <si>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</si>
  <si>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</si>
  <si>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</si>
  <si>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</si>
  <si>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</si>
  <si>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</si>
  <si>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</si>
  <si>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</si>
  <si>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</si>
  <si>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</si>
  <si>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</si>
  <si>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</si>
  <si>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</si>
  <si>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</si>
  <si>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</si>
  <si>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</si>
  <si>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</si>
  <si>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</si>
  <si>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</si>
  <si>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</si>
  <si>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</si>
  <si>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</si>
  <si>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</si>
  <si>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</si>
  <si>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</si>
  <si>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</si>
  <si>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</si>
  <si>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</si>
  <si>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</si>
  <si>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</si>
  <si>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</si>
  <si>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</si>
  <si>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</si>
  <si>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</si>
  <si>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</si>
  <si>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</si>
  <si>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</si>
  <si>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</si>
  <si>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</si>
  <si>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</si>
  <si>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</si>
  <si>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</si>
  <si>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</si>
  <si>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</si>
  <si>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</si>
  <si>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</si>
  <si>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</si>
  <si>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</si>
  <si>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</si>
  <si>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</si>
  <si>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</si>
  <si>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</si>
  <si>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</si>
  <si>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</si>
  <si>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</si>
  <si>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</si>
  <si>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</si>
  <si>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</si>
  <si>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</si>
  <si>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</si>
  <si>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</si>
  <si>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</si>
  <si>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</si>
  <si>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</si>
  <si>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</si>
  <si>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</si>
  <si>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</si>
  <si>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</si>
  <si>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</si>
  <si>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</si>
  <si>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</si>
  <si>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</si>
  <si>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</si>
  <si>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</si>
  <si>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</si>
  <si>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</si>
  <si>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</si>
  <si>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</si>
  <si>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</si>
  <si>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</si>
  <si>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</si>
  <si>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</si>
  <si>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</si>
  <si>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</si>
  <si>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</si>
  <si>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</si>
  <si>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</si>
  <si>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</si>
  <si>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</si>
  <si>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</si>
  <si>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</si>
  <si>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</si>
  <si>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</si>
  <si>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</si>
  <si>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</si>
  <si>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</si>
  <si>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</si>
  <si>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</si>
  <si>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</si>
  <si>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</si>
  <si>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</si>
  <si>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</si>
  <si>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</si>
  <si>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</si>
  <si>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</si>
  <si>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</si>
  <si>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</si>
  <si>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</si>
  <si>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</si>
  <si>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</si>
  <si>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</si>
  <si>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</si>
  <si>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</si>
  <si>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</si>
  <si>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</si>
  <si>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</si>
  <si>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</si>
  <si>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</si>
  <si>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</si>
  <si>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</si>
  <si>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</si>
  <si>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</si>
  <si>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</si>
  <si>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</si>
  <si>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</si>
  <si>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</si>
  <si>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</si>
  <si>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</si>
  <si>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</si>
  <si>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</si>
  <si>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</si>
  <si>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</si>
  <si>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</si>
  <si>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</si>
  <si>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</si>
  <si>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</si>
  <si>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</si>
  <si>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</si>
  <si>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</si>
  <si>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</si>
  <si>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</si>
  <si>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</si>
  <si>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</si>
  <si>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</si>
  <si>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</si>
  <si>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</si>
  <si>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</si>
  <si>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</si>
  <si>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</si>
  <si>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</si>
  <si>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</si>
  <si>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</si>
  <si>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</si>
  <si>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</si>
  <si>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</si>
  <si>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</si>
  <si>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</si>
  <si>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</si>
  <si>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</si>
  <si>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</si>
  <si>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</si>
  <si>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</si>
  <si>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</si>
  <si>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</si>
  <si>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</si>
  <si>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</si>
  <si>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</si>
  <si>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</si>
  <si>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</si>
  <si>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</si>
  <si>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</si>
  <si>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</si>
  <si>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</si>
  <si>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</si>
  <si>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</si>
  <si>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</si>
  <si>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</si>
  <si>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</si>
  <si>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</si>
  <si>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</si>
  <si>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</si>
  <si>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</si>
  <si>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</si>
  <si>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</si>
  <si>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</si>
  <si>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</si>
  <si>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</si>
  <si>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</si>
  <si>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</si>
  <si>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</si>
  <si>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</si>
  <si>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</si>
  <si>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</si>
  <si>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</si>
  <si>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</si>
  <si>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</si>
  <si>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</si>
  <si>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</si>
  <si>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</si>
  <si>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</si>
  <si>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</si>
  <si>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</si>
  <si>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</si>
  <si>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</si>
  <si>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</si>
  <si>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</si>
  <si>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</si>
  <si>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</si>
  <si>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</si>
  <si>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</si>
  <si>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</si>
  <si>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</si>
  <si>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</si>
  <si>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</si>
  <si>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</si>
  <si>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</si>
  <si>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</si>
  <si>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</si>
  <si>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</si>
  <si>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</si>
  <si>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</si>
  <si>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</si>
  <si>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</si>
  <si>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</si>
  <si>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</si>
  <si>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</si>
  <si>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</si>
  <si>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</si>
  <si>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</si>
  <si>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</si>
  <si>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</si>
  <si>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</si>
  <si>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</si>
  <si>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</si>
  <si>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</si>
  <si>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</si>
  <si>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</si>
  <si>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</si>
  <si>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</si>
  <si>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</si>
  <si>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</si>
  <si>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</si>
  <si>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</si>
  <si>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</si>
  <si>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</si>
  <si>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</si>
  <si>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</si>
  <si>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</si>
  <si>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</si>
  <si>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</si>
  <si>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</si>
  <si>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</si>
  <si>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</si>
  <si>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</si>
  <si>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</si>
  <si>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</si>
  <si>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</si>
  <si>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</si>
  <si>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</si>
  <si>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</si>
  <si>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</si>
  <si>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</si>
  <si>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</si>
  <si>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</si>
  <si>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</si>
  <si>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</si>
  <si>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</si>
  <si>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</si>
  <si>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</si>
  <si>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</si>
  <si>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</si>
  <si>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</si>
  <si>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</si>
  <si>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</si>
  <si>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</si>
  <si>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</si>
  <si>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</si>
  <si>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</si>
  <si>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</si>
  <si>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</si>
  <si>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</si>
  <si>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</si>
  <si>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</si>
  <si>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</si>
  <si>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</si>
  <si>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</si>
  <si>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</si>
  <si>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</si>
  <si>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</si>
  <si>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</si>
  <si>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</si>
  <si>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</si>
  <si>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</si>
  <si>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</si>
  <si>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</si>
  <si>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</si>
  <si>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</si>
  <si>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</si>
  <si>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</si>
  <si>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</si>
  <si>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</si>
  <si>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</si>
  <si>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</si>
  <si>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</si>
  <si>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</si>
  <si>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</si>
  <si>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</si>
  <si>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</si>
  <si>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</si>
  <si>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</si>
  <si>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</si>
  <si>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</si>
  <si>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</si>
  <si>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</si>
  <si>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</si>
  <si>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</si>
  <si>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</si>
  <si>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</si>
  <si>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</si>
  <si>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</si>
  <si>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</si>
  <si>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</si>
  <si>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</si>
  <si>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</si>
  <si>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</si>
  <si>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</si>
  <si>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</si>
  <si>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</si>
  <si>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</si>
  <si>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</si>
  <si>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</si>
  <si>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</si>
  <si>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</si>
  <si>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</si>
  <si>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</si>
  <si>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</si>
  <si>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</si>
  <si>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</si>
  <si>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</si>
  <si>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</si>
  <si>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</si>
  <si>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</si>
  <si>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</si>
  <si>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</si>
  <si>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</si>
  <si>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</si>
  <si>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</si>
  <si>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</si>
  <si>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</si>
  <si>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</si>
  <si>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</si>
  <si>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</si>
  <si>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</si>
  <si>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</si>
  <si>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</si>
  <si>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</si>
  <si>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</si>
  <si>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</si>
  <si>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</si>
  <si>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</si>
  <si>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</si>
  <si>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</si>
  <si>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</si>
  <si>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</si>
  <si>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</si>
  <si>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</si>
  <si>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</si>
  <si>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</si>
  <si>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</si>
  <si>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</si>
  <si>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</si>
  <si>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</si>
  <si>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</si>
  <si>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</si>
  <si>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</si>
  <si>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</si>
  <si>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</si>
  <si>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</si>
  <si>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</si>
  <si>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</si>
  <si>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</si>
  <si>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</si>
  <si>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</si>
  <si>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</si>
  <si>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</si>
  <si>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</si>
  <si>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</si>
  <si>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</si>
  <si>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</si>
  <si>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</si>
  <si>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</si>
  <si>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</si>
  <si>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</si>
  <si>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</si>
  <si>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</si>
  <si>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</si>
  <si>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</si>
  <si>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</si>
  <si>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</si>
  <si>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</si>
  <si>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</si>
  <si>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</si>
  <si>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</si>
  <si>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</si>
  <si>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</si>
  <si>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</si>
  <si>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</si>
  <si>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</si>
  <si>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</si>
  <si>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</si>
  <si>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</si>
  <si>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</si>
  <si>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</si>
  <si>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</si>
  <si>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</si>
  <si>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</si>
  <si>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</si>
  <si>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</si>
  <si>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</si>
  <si>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</si>
  <si>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</si>
  <si>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</si>
  <si>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</si>
  <si>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</si>
  <si>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</si>
  <si>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</si>
  <si>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</si>
  <si>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</si>
  <si>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</si>
  <si>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</si>
  <si>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</si>
  <si>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</si>
  <si>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</si>
  <si>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</si>
  <si>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</si>
  <si>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</si>
  <si>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</si>
  <si>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</si>
  <si>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</si>
  <si>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</si>
  <si>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</si>
  <si>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</si>
  <si>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</si>
  <si>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</si>
  <si>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</si>
  <si>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</si>
  <si>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</si>
  <si>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</si>
  <si>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</si>
  <si>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</si>
  <si>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</si>
  <si>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</si>
  <si>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</si>
  <si>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</si>
  <si>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</si>
  <si>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</si>
  <si>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</si>
  <si>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</si>
  <si>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</si>
  <si>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</si>
  <si>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</si>
  <si>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</si>
  <si>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</si>
  <si>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</si>
  <si>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</si>
  <si>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</si>
  <si>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</si>
  <si>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</si>
  <si>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</si>
  <si>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</si>
  <si>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</si>
  <si>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</si>
  <si>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</si>
  <si>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</si>
  <si>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</si>
  <si>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</si>
  <si>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</si>
  <si>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</si>
  <si>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</si>
  <si>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</si>
  <si>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</si>
  <si>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</si>
  <si>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</si>
  <si>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</si>
  <si>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</si>
  <si>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</si>
  <si>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</si>
  <si>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</si>
  <si>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</si>
  <si>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</si>
  <si>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</si>
  <si>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</si>
  <si>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</si>
  <si>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</si>
  <si>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</si>
  <si>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</si>
  <si>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</si>
  <si>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</si>
  <si>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</si>
  <si>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</si>
  <si>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</si>
  <si>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</si>
  <si>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</si>
  <si>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</si>
  <si>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</si>
  <si>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</si>
  <si>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</si>
  <si>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</si>
  <si>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</si>
  <si>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</si>
  <si>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</si>
  <si>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</si>
  <si>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</si>
  <si>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</si>
  <si>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</si>
  <si>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</si>
  <si>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</si>
  <si>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</si>
  <si>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</si>
  <si>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</si>
  <si>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</si>
  <si>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</si>
  <si>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</si>
  <si>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</si>
  <si>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</si>
  <si>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</si>
  <si>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</si>
  <si>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</si>
  <si>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</si>
  <si>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</si>
  <si>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</si>
  <si>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</si>
  <si>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</si>
  <si>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</si>
  <si>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</si>
  <si>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</si>
  <si>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</si>
  <si>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</si>
  <si>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</si>
  <si>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</si>
  <si>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</si>
  <si>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</si>
  <si>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</si>
  <si>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</si>
  <si>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</si>
  <si>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</si>
  <si>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</si>
  <si>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</si>
  <si>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</si>
  <si>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</si>
  <si>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</si>
  <si>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</si>
  <si>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</si>
  <si>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</si>
  <si>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</si>
  <si>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</si>
  <si>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</si>
  <si>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</si>
  <si>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</si>
  <si>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</si>
  <si>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</si>
  <si>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</si>
  <si>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</si>
  <si>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</si>
  <si>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</si>
  <si>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</si>
  <si>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</si>
  <si>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</si>
  <si>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</si>
  <si>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</si>
  <si>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</si>
  <si>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</si>
  <si>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</si>
  <si>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</si>
  <si>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</si>
  <si>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</si>
  <si>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</si>
  <si>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</si>
  <si>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</si>
  <si>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</si>
  <si>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</si>
  <si>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</si>
  <si>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</si>
  <si>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</si>
  <si>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</si>
  <si>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</si>
  <si>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</si>
  <si>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</si>
  <si>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</si>
  <si>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</si>
  <si>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</si>
  <si>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</si>
  <si>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</si>
  <si>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</si>
  <si>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</si>
  <si>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</si>
  <si>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</si>
  <si>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</si>
  <si>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</si>
  <si>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</si>
  <si>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</si>
  <si>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</si>
  <si>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</si>
  <si>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</si>
  <si>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</si>
  <si>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</si>
  <si>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</si>
  <si>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</si>
  <si>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</si>
  <si>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</si>
  <si>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</si>
  <si>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</si>
  <si>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</si>
  <si>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</si>
  <si>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</si>
  <si>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</si>
  <si>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</si>
  <si>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</si>
  <si>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</si>
  <si>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</si>
  <si>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</si>
  <si>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</si>
  <si>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</si>
  <si>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</si>
  <si>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</si>
  <si>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</si>
  <si>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</si>
  <si>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</si>
  <si>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</si>
  <si>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</si>
  <si>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</si>
  <si>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</si>
  <si>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</si>
  <si>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</si>
  <si>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</si>
  <si>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</si>
  <si>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</si>
  <si>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</si>
  <si>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</si>
  <si>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</si>
  <si>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</si>
  <si>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</si>
  <si>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</si>
  <si>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</si>
  <si>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</si>
  <si>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</si>
  <si>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</si>
  <si>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</si>
  <si>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</si>
  <si>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</si>
  <si>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</si>
  <si>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</si>
  <si>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</si>
  <si>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</si>
  <si>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</si>
  <si>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</si>
  <si>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</si>
  <si>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</si>
  <si>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</si>
  <si>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</si>
  <si>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</si>
  <si>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</si>
  <si>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</si>
  <si>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</si>
  <si>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</si>
  <si>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</si>
  <si>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</si>
  <si>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</si>
  <si>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</si>
  <si>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</si>
  <si>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</si>
  <si>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</si>
  <si>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</si>
  <si>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</si>
  <si>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</si>
  <si>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</si>
  <si>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</si>
  <si>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</si>
  <si>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</si>
  <si>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</si>
  <si>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</si>
  <si>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</si>
  <si>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</si>
  <si>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</si>
  <si>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</si>
  <si>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</si>
  <si>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</si>
  <si>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</si>
  <si>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</si>
  <si>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</si>
  <si>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</si>
  <si>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</si>
  <si>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</si>
  <si>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</si>
  <si>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</si>
  <si>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</si>
  <si>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</si>
  <si>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</si>
  <si>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</si>
  <si>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</si>
  <si>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</si>
  <si>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</si>
  <si>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</si>
  <si>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</si>
  <si>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</si>
  <si>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</si>
  <si>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</si>
  <si>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</si>
  <si>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</si>
  <si>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</si>
  <si>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</si>
  <si>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</si>
  <si>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</si>
  <si>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</si>
  <si>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</si>
  <si>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</si>
  <si>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</si>
  <si>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</si>
  <si>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</si>
  <si>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</si>
  <si>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</si>
  <si>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</si>
  <si>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</si>
  <si>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</si>
  <si>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</si>
  <si>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</si>
  <si>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</si>
  <si>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</si>
  <si>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</si>
  <si>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</si>
  <si>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</si>
  <si>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</si>
  <si>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</si>
  <si>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</si>
  <si>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</si>
  <si>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</si>
  <si>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</si>
  <si>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</si>
  <si>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</si>
  <si>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</si>
  <si>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</si>
  <si>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</si>
  <si>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</si>
  <si>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</si>
  <si>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</si>
  <si>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</si>
  <si>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</si>
  <si>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</si>
  <si>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</si>
  <si>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</si>
  <si>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</si>
  <si>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</si>
  <si>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</si>
  <si>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</si>
  <si>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</si>
  <si>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</si>
  <si>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</si>
  <si>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</si>
  <si>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</si>
  <si>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</si>
  <si>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</si>
  <si>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</si>
  <si>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</si>
  <si>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</si>
  <si>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</si>
  <si>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</si>
  <si>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</si>
  <si>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</si>
  <si>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</si>
  <si>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</si>
  <si>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</si>
  <si>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</si>
  <si>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</si>
  <si>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</si>
  <si>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</si>
  <si>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</si>
  <si>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</si>
  <si>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</si>
  <si>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</si>
  <si>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</si>
  <si>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</si>
  <si>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</si>
  <si>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</si>
  <si>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</si>
  <si>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</si>
  <si>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</si>
  <si>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</si>
  <si>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</si>
  <si>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</si>
  <si>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</si>
  <si>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</si>
  <si>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</si>
  <si>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</si>
  <si>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</si>
  <si>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</si>
  <si>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</si>
  <si>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</si>
  <si>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</si>
  <si>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</si>
  <si>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</si>
  <si>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</si>
  <si>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</si>
  <si>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</si>
  <si>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</si>
  <si>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</si>
  <si>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</si>
  <si>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</si>
  <si>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</si>
  <si>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</si>
  <si>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</si>
  <si>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</si>
  <si>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</si>
  <si>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</si>
  <si>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</si>
  <si>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</si>
  <si>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</si>
  <si>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</si>
  <si>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</si>
  <si>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</si>
  <si>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</si>
  <si>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</si>
  <si>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</si>
  <si>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</si>
  <si>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</si>
  <si>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</si>
  <si>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</si>
  <si>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</si>
  <si>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</si>
  <si>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</si>
  <si>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</si>
  <si>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</si>
  <si>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</si>
  <si>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</si>
  <si>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</si>
  <si>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</si>
  <si>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</si>
  <si>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</si>
  <si>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</si>
  <si>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</si>
  <si>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</si>
  <si>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</si>
  <si>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</si>
  <si>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</si>
  <si>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</si>
  <si>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</si>
  <si>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</si>
  <si>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</si>
  <si>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</si>
  <si>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</si>
  <si>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</si>
  <si>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</si>
  <si>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</si>
  <si>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</si>
  <si>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</si>
  <si>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</si>
  <si>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</si>
  <si>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</si>
  <si>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</si>
  <si>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</si>
  <si>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</si>
  <si>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</si>
  <si>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</si>
  <si>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</si>
  <si>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</si>
  <si>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</si>
  <si>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</si>
  <si>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</si>
  <si>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</si>
  <si>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</si>
  <si>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</si>
  <si>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</si>
  <si>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</si>
  <si>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</si>
  <si>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</si>
  <si>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</si>
  <si>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</si>
  <si>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</si>
  <si>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</si>
  <si>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</si>
  <si>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</si>
  <si>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</si>
  <si>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</si>
  <si>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</si>
  <si>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</si>
  <si>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</si>
  <si>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</si>
  <si>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</si>
  <si>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</si>
  <si>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</si>
  <si>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</si>
  <si>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</si>
  <si>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</si>
  <si>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</si>
  <si>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</si>
  <si>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</si>
  <si>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</si>
  <si>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</si>
  <si>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</si>
  <si>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</si>
  <si>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</si>
  <si>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</si>
  <si>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</si>
  <si>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</si>
  <si>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</si>
  <si>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</si>
  <si>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</si>
  <si>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</si>
  <si>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</si>
  <si>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</si>
  <si>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</si>
  <si>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</si>
  <si>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</si>
  <si>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</si>
  <si>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</si>
  <si>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</si>
  <si>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</si>
  <si>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</si>
  <si>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</si>
  <si>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</si>
  <si>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</si>
  <si>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</si>
  <si>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</si>
  <si>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</si>
  <si>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</si>
  <si>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</si>
  <si>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</si>
  <si>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</si>
  <si>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</si>
  <si>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</si>
  <si>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</si>
  <si>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</si>
  <si>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</si>
  <si>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</si>
  <si>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</si>
  <si>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</si>
  <si>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</si>
  <si>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</si>
  <si>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</si>
  <si>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</si>
  <si>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</si>
  <si>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</si>
  <si>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</si>
  <si>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</si>
  <si>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</si>
  <si>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</si>
  <si>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</si>
  <si>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</si>
  <si>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</si>
  <si>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</si>
  <si>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</si>
  <si>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</si>
  <si>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</si>
  <si>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</si>
  <si>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</si>
  <si>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</si>
  <si>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</si>
  <si>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</si>
  <si>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</si>
  <si>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</si>
  <si>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</si>
  <si>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</si>
  <si>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</si>
  <si>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</si>
  <si>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</si>
  <si>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</si>
  <si>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</si>
  <si>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</si>
  <si>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</si>
  <si>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</si>
  <si>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</si>
  <si>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</si>
  <si>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</si>
  <si>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</si>
  <si>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</si>
  <si>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</si>
  <si>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</si>
  <si>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</si>
  <si>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</si>
  <si>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</si>
  <si>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</si>
  <si>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</si>
  <si>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</si>
  <si>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</si>
  <si>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</si>
  <si>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</si>
  <si>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</si>
  <si>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</si>
  <si>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</si>
  <si>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</si>
  <si>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</si>
  <si>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</si>
  <si>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</si>
  <si>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</si>
  <si>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</si>
  <si>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</si>
  <si>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</si>
  <si>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</si>
  <si>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</si>
  <si>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</si>
  <si>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</si>
  <si>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</si>
  <si>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</si>
  <si>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</si>
  <si>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</si>
  <si>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</si>
  <si>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</si>
  <si>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</si>
  <si>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</si>
  <si>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</si>
  <si>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</si>
  <si>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</si>
  <si>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</si>
  <si>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</si>
  <si>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</si>
  <si>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</si>
  <si>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</si>
  <si>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</si>
  <si>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</si>
  <si>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</si>
  <si>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</si>
  <si>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</si>
  <si>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</si>
  <si>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</si>
  <si>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</si>
  <si>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</si>
  <si>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</si>
  <si>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</si>
  <si>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</si>
  <si>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</si>
  <si>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</si>
  <si>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</si>
  <si>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</si>
  <si>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</si>
  <si>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</si>
  <si>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</si>
  <si>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</si>
  <si>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</si>
  <si>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</si>
  <si>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</si>
  <si>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</si>
  <si>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</si>
  <si>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</si>
  <si>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</si>
  <si>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</si>
  <si>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</si>
  <si>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</si>
  <si>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</si>
  <si>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</si>
  <si>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</si>
  <si>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</si>
  <si>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</si>
  <si>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</si>
  <si>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</si>
  <si>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</si>
  <si>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</si>
  <si>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</si>
  <si>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</si>
  <si>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</si>
  <si>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</si>
  <si>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</si>
  <si>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</si>
  <si>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</si>
  <si>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</si>
  <si>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</si>
  <si>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</si>
  <si>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</si>
  <si>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</si>
  <si>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</si>
  <si>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</si>
  <si>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</si>
  <si>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</si>
  <si>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</si>
  <si>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</si>
  <si>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</si>
  <si>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</si>
  <si>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</si>
  <si>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</si>
  <si>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</si>
  <si>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</si>
  <si>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</si>
  <si>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</si>
  <si>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</si>
  <si>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</si>
  <si>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</si>
  <si>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</si>
  <si>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</si>
  <si>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</si>
  <si>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</si>
  <si>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</si>
  <si>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</si>
  <si>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</si>
  <si>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</si>
  <si>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</si>
  <si>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</si>
  <si>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</si>
  <si>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</si>
  <si>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</si>
  <si>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</si>
  <si>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</si>
  <si>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</si>
  <si>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</si>
  <si>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</si>
  <si>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</si>
  <si>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</si>
  <si>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</si>
  <si>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</si>
  <si>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</si>
  <si>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</si>
  <si>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</si>
  <si>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</si>
  <si>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</si>
  <si>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</si>
  <si>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</si>
  <si>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</si>
  <si>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</si>
  <si>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</si>
  <si>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</si>
  <si>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</si>
  <si>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</si>
  <si>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</si>
  <si>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</si>
  <si>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</si>
  <si>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</si>
  <si>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</si>
  <si>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</si>
  <si>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</si>
  <si>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</si>
  <si>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</si>
  <si>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</si>
  <si>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</si>
  <si>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</si>
  <si>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</si>
  <si>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</si>
  <si>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</si>
  <si>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</si>
  <si>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</si>
  <si>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</si>
  <si>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</si>
  <si>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</si>
  <si>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</si>
  <si>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</si>
  <si>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</si>
  <si>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</si>
  <si>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</si>
  <si>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</si>
  <si>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</si>
  <si>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</si>
  <si>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</si>
  <si>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</si>
  <si>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</si>
  <si>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</si>
  <si>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</si>
  <si>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</si>
  <si>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</si>
  <si>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</si>
  <si>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</si>
  <si>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</si>
  <si>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</si>
  <si>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</si>
  <si>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</si>
  <si>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</si>
  <si>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</si>
  <si>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</si>
  <si>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</si>
  <si>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</si>
  <si>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</si>
  <si>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</si>
  <si>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</si>
  <si>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</si>
  <si>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</si>
  <si>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</si>
  <si>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</si>
  <si>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</si>
  <si>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</si>
  <si>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</si>
  <si>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</si>
  <si>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</si>
  <si>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</si>
  <si>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</si>
  <si>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</si>
  <si>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</si>
  <si>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</si>
  <si>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</si>
  <si>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</si>
  <si>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</si>
  <si>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</si>
  <si>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</si>
  <si>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</si>
  <si>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</si>
  <si>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</si>
  <si>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</si>
  <si>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</si>
  <si>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</si>
  <si>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</si>
  <si>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</si>
  <si>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</si>
  <si>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</si>
  <si>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</si>
  <si>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</si>
  <si>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</si>
  <si>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</si>
  <si>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</si>
  <si>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</si>
  <si>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</si>
  <si>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</si>
  <si>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</si>
  <si>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</si>
  <si>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</si>
  <si>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</si>
  <si>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</si>
  <si>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</si>
  <si>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</si>
  <si>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</si>
  <si>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</si>
  <si>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</si>
  <si>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</si>
  <si>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</si>
  <si>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</si>
  <si>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</si>
  <si>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</si>
  <si>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</si>
  <si>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</si>
  <si>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</si>
  <si>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</si>
  <si>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</si>
  <si>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</si>
  <si>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</si>
  <si>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</si>
  <si>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</si>
  <si>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</si>
  <si>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</si>
  <si>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</si>
  <si>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</si>
  <si>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</si>
  <si>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</si>
  <si>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</si>
  <si>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</si>
  <si>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</si>
  <si>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</si>
  <si>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</si>
  <si>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</si>
  <si>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</si>
  <si>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</si>
  <si>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</si>
  <si>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</si>
  <si>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</si>
  <si>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</si>
  <si>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</si>
  <si>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</si>
  <si>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</si>
  <si>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</si>
  <si>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</si>
  <si>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</si>
  <si>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</si>
  <si>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</si>
  <si>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</si>
  <si>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</si>
  <si>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</si>
  <si>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</si>
  <si>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</si>
  <si>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</si>
  <si>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</si>
  <si>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</si>
  <si>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</si>
  <si>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</si>
  <si>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</si>
  <si>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</si>
  <si>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</si>
  <si>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</si>
  <si>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</si>
  <si>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</si>
  <si>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</si>
  <si>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</si>
  <si>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</si>
  <si>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</si>
  <si>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</si>
  <si>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</si>
  <si>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</si>
  <si>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</si>
  <si>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</si>
  <si>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</si>
  <si>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</si>
  <si>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</si>
  <si>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</si>
  <si>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</si>
  <si>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</si>
  <si>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</si>
  <si>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</si>
  <si>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</si>
  <si>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</si>
  <si>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</si>
  <si>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</si>
  <si>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</si>
  <si>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</si>
  <si>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</si>
  <si>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</si>
  <si>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</si>
  <si>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</si>
  <si>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</si>
  <si>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</si>
  <si>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</si>
  <si>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</si>
  <si>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</si>
  <si>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</si>
  <si>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</si>
  <si>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</si>
  <si>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</si>
  <si>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</si>
  <si>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</si>
  <si>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</si>
  <si>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</si>
  <si>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</si>
  <si>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</si>
  <si>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</si>
  <si>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</si>
  <si>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</si>
  <si>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</si>
  <si>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</si>
  <si>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</si>
  <si>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</si>
  <si>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</si>
  <si>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</si>
  <si>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</si>
  <si>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</si>
  <si>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</si>
  <si>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</si>
  <si>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</si>
  <si>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</si>
  <si>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</si>
  <si>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</si>
  <si>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</si>
  <si>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</si>
  <si>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</si>
  <si>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</si>
  <si>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</si>
  <si>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</si>
  <si>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</si>
  <si>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</si>
  <si>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</si>
  <si>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</si>
  <si>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</si>
  <si>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</si>
  <si>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</si>
  <si>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</si>
  <si>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</si>
  <si>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</si>
  <si>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</si>
  <si>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</si>
  <si>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</si>
  <si>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</si>
  <si>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</si>
  <si>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</si>
  <si>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</si>
  <si>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</si>
  <si>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</si>
  <si>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</si>
  <si>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</si>
  <si>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</si>
  <si>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</si>
  <si>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</si>
  <si>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</si>
  <si>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</si>
  <si>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</si>
  <si>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</si>
  <si>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</si>
  <si>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</si>
  <si>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</si>
  <si>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</si>
  <si>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</si>
  <si>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</si>
  <si>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</si>
  <si>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</si>
  <si>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</si>
  <si>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</si>
  <si>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</si>
  <si>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</si>
  <si>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</si>
  <si>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</si>
  <si>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</si>
  <si>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</si>
  <si>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</si>
  <si>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</si>
  <si>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</si>
  <si>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</si>
  <si>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</si>
  <si>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</si>
  <si>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</si>
  <si>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</si>
  <si>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</si>
  <si>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</si>
  <si>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</si>
  <si>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</si>
  <si>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</si>
  <si>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</si>
  <si>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</si>
  <si>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</si>
  <si>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</si>
  <si>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</si>
  <si>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</si>
  <si>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</si>
  <si>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</si>
  <si>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</si>
  <si>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</si>
  <si>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</si>
  <si>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</si>
  <si>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</si>
  <si>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</si>
  <si>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</si>
  <si>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</si>
  <si>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</si>
  <si>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</si>
  <si>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</si>
  <si>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</si>
  <si>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</si>
  <si>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</si>
  <si>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</si>
  <si>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</si>
  <si>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</si>
  <si>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</si>
  <si>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</si>
  <si>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</si>
  <si>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</si>
  <si>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</si>
  <si>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</si>
  <si>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</si>
  <si>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</si>
  <si>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</si>
  <si>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</si>
  <si>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</si>
  <si>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</si>
  <si>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</si>
  <si>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</si>
  <si>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</si>
  <si>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</si>
  <si>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</si>
  <si>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</si>
  <si>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</si>
  <si>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</si>
  <si>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</si>
  <si>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</si>
  <si>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</si>
  <si>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</si>
  <si>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</si>
  <si>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</si>
  <si>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</si>
  <si>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</si>
  <si>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</si>
  <si>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</si>
  <si>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</si>
  <si>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</si>
  <si>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</si>
  <si>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</si>
  <si>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</si>
  <si>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</si>
  <si>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</si>
  <si>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</si>
  <si>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</si>
  <si>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</si>
  <si>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</si>
  <si>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</si>
  <si>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</si>
  <si>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</si>
  <si>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</si>
  <si>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</si>
  <si>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</si>
  <si>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</si>
  <si>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</si>
  <si>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</si>
  <si>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</si>
  <si>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</si>
  <si>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</si>
  <si>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</si>
  <si>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</si>
  <si>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</si>
  <si>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</si>
  <si>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</si>
  <si>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</si>
  <si>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</si>
  <si>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</si>
  <si>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</si>
  <si>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</si>
  <si>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</si>
  <si>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</si>
  <si>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</si>
  <si>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</si>
  <si>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</si>
  <si>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</si>
  <si>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</si>
  <si>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</si>
  <si>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</si>
  <si>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</si>
  <si>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</si>
  <si>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</si>
  <si>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</si>
  <si>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</si>
  <si>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</si>
  <si>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</si>
  <si>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</si>
  <si>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</si>
  <si>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</si>
  <si>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</si>
  <si>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</si>
  <si>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</si>
  <si>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</si>
  <si>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</si>
  <si>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</si>
  <si>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</si>
  <si>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</si>
  <si>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</si>
  <si>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</si>
  <si>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</si>
  <si>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</si>
  <si>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</si>
  <si>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</si>
  <si>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</si>
  <si>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</si>
  <si>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</si>
  <si>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</si>
  <si>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</si>
  <si>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</si>
  <si>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</si>
  <si>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</si>
  <si>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</si>
  <si>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</si>
  <si>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</si>
  <si>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</si>
  <si>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</si>
  <si>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</si>
  <si>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</si>
  <si>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</si>
  <si>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</si>
  <si>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</si>
  <si>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</si>
  <si>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</si>
  <si>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</si>
  <si>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</si>
  <si>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</si>
  <si>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</si>
  <si>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</si>
  <si>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</si>
  <si>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</si>
  <si>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</si>
  <si>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</si>
  <si>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</si>
  <si>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</si>
  <si>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</si>
  <si>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</si>
  <si>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</si>
  <si>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</si>
  <si>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</si>
  <si>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</si>
  <si>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</si>
  <si>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</si>
  <si>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</si>
  <si>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</si>
  <si>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</si>
  <si>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</si>
  <si>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</si>
  <si>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</si>
  <si>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</si>
  <si>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</si>
  <si>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</si>
  <si>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</si>
  <si>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</si>
  <si>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</si>
  <si>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</si>
  <si>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</si>
  <si>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</si>
  <si>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</si>
  <si>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</si>
  <si>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</si>
  <si>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</si>
  <si>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</si>
  <si>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</si>
  <si>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</si>
  <si>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</si>
  <si>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</si>
  <si>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</si>
  <si>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</si>
  <si>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</si>
  <si>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</si>
  <si>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</si>
  <si>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</si>
  <si>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</si>
  <si>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</si>
  <si>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</si>
  <si>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</si>
  <si>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</si>
  <si>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</si>
  <si>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</si>
  <si>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</si>
  <si>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</si>
  <si>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</si>
  <si>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</si>
  <si>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</si>
  <si>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</si>
  <si>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</si>
  <si>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</si>
  <si>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</si>
  <si>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</si>
  <si>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</si>
  <si>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</si>
  <si>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</si>
  <si>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</si>
  <si>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</si>
  <si>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</si>
  <si>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</si>
  <si>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</si>
  <si>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</si>
  <si>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</si>
  <si>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</si>
  <si>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</si>
  <si>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</si>
  <si>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</si>
  <si>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</si>
  <si>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</si>
  <si>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</si>
  <si>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</si>
  <si>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</si>
  <si>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</si>
  <si>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</si>
  <si>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</si>
  <si>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</si>
  <si>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</si>
  <si>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</si>
  <si>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</si>
  <si>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</si>
  <si>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</si>
  <si>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</si>
  <si>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</si>
  <si>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</si>
  <si>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</si>
  <si>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</si>
  <si>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</si>
  <si>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</si>
  <si>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</si>
  <si>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</si>
  <si>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</si>
  <si>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</si>
  <si>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</si>
  <si>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</si>
  <si>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</si>
  <si>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</si>
  <si>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</si>
  <si>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</si>
  <si>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</si>
  <si>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</si>
  <si>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</si>
  <si>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</si>
  <si>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</si>
  <si>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</si>
  <si>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</si>
  <si>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</si>
  <si>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</si>
  <si>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</si>
  <si>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</si>
  <si>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</si>
  <si>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</si>
  <si>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</si>
  <si>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</si>
  <si>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</si>
  <si>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</si>
  <si>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</si>
  <si>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</si>
  <si>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</si>
  <si>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</si>
  <si>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</si>
  <si>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</si>
  <si>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</si>
  <si>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</si>
  <si>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</si>
  <si>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</si>
  <si>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</si>
  <si>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</si>
  <si>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</si>
  <si>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</si>
  <si>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</si>
  <si>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</si>
  <si>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</si>
  <si>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</si>
  <si>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</si>
  <si>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</si>
  <si>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</si>
  <si>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</si>
  <si>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</si>
  <si>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</si>
  <si>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</si>
  <si>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</si>
  <si>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</si>
  <si>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</si>
  <si>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</si>
  <si>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</si>
  <si>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</si>
  <si>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</si>
  <si>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</si>
  <si>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</si>
  <si>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</si>
  <si>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</si>
  <si>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</si>
  <si>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</si>
  <si>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</si>
  <si>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</si>
  <si>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</si>
  <si>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</si>
  <si>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</si>
  <si>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</si>
  <si>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</si>
  <si>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</si>
  <si>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</si>
  <si>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</si>
  <si>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</si>
  <si>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</si>
  <si>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</si>
  <si>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</si>
  <si>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</si>
  <si>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</si>
  <si>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</si>
  <si>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</si>
  <si>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</si>
  <si>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</si>
  <si>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</si>
  <si>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</si>
  <si>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</si>
  <si>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</si>
  <si>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</si>
  <si>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</si>
  <si>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</si>
  <si>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</si>
  <si>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</si>
  <si>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</si>
  <si>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</si>
  <si>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</si>
  <si>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</si>
  <si>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</si>
  <si>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</si>
  <si>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</si>
  <si>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</si>
  <si>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</si>
  <si>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</si>
  <si>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</si>
  <si>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</si>
  <si>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</si>
  <si>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</si>
  <si>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</si>
  <si>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</si>
  <si>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</si>
  <si>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</si>
  <si>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</si>
  <si>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</si>
  <si>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</si>
  <si>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</si>
  <si>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</si>
  <si>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</si>
  <si>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</si>
  <si>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</si>
  <si>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</si>
  <si>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</si>
  <si>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</si>
  <si>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</si>
  <si>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</si>
  <si>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</si>
  <si>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</si>
  <si>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</si>
  <si>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</si>
  <si>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</si>
  <si>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</si>
  <si>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</si>
  <si>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</si>
  <si>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</si>
  <si>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</si>
  <si>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</si>
  <si>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</si>
  <si>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</si>
  <si>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</si>
  <si>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</si>
  <si>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</si>
  <si>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</si>
  <si>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</si>
  <si>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</si>
  <si>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</si>
  <si>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</si>
  <si>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</si>
  <si>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</si>
  <si>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</si>
  <si>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</si>
  <si>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</si>
  <si>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</si>
  <si>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</si>
  <si>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</si>
  <si>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</si>
  <si>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</si>
  <si>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</si>
  <si>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</si>
  <si>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</si>
  <si>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</si>
  <si>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</si>
  <si>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</si>
  <si>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</si>
  <si>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</si>
  <si>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</si>
  <si>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</si>
  <si>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</si>
  <si>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</si>
  <si>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</si>
  <si>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</si>
  <si>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</si>
  <si>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</si>
  <si>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</si>
  <si>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</si>
  <si>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</si>
  <si>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</si>
  <si>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</si>
  <si>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</si>
  <si>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</si>
  <si>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</si>
  <si>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</si>
  <si>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</si>
  <si>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</si>
  <si>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</si>
  <si>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</si>
  <si>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</si>
  <si>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</si>
  <si>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</si>
  <si>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</si>
  <si>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</si>
  <si>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</si>
  <si>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</si>
  <si>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</si>
  <si>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</si>
  <si>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</si>
  <si>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</si>
  <si>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</si>
  <si>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</si>
  <si>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</si>
  <si>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</si>
  <si>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</si>
  <si>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</si>
  <si>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</si>
  <si>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</si>
  <si>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</si>
  <si>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</si>
  <si>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</si>
  <si>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</si>
  <si>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</si>
  <si>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</si>
  <si>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</si>
  <si>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</si>
  <si>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</si>
  <si>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</si>
  <si>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</si>
  <si>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</si>
  <si>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</si>
  <si>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</si>
  <si>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</si>
  <si>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</si>
  <si>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</si>
  <si>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</si>
  <si>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</si>
  <si>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</si>
  <si>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</si>
  <si>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</si>
  <si>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</si>
  <si>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</si>
  <si>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</si>
  <si>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</si>
  <si>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</si>
  <si>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</si>
  <si>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</si>
  <si>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</si>
  <si>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</si>
  <si>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</si>
  <si>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</si>
  <si>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</si>
  <si>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</si>
  <si>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</si>
  <si>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</si>
  <si>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</si>
  <si>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</si>
  <si>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</si>
  <si>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</si>
  <si>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</si>
  <si>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</si>
  <si>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</si>
  <si>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</si>
  <si>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</si>
  <si>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</si>
  <si>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</si>
  <si>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</si>
  <si>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</si>
  <si>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</si>
  <si>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</si>
  <si>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</si>
  <si>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</si>
  <si>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</si>
  <si>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</si>
  <si>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</si>
  <si>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</si>
  <si>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</si>
  <si>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</si>
  <si>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</si>
  <si>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</si>
  <si>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</si>
  <si>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</si>
  <si>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</si>
  <si>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</si>
  <si>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</si>
  <si>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</si>
  <si>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</si>
  <si>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</si>
  <si>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</si>
  <si>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</si>
  <si>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</si>
  <si>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</si>
  <si>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</si>
  <si>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</si>
  <si>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</si>
  <si>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</si>
  <si>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</si>
  <si>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</si>
  <si>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</si>
  <si>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</si>
  <si>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</si>
  <si>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</si>
  <si>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</si>
  <si>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</si>
  <si>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</si>
  <si>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</si>
  <si>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</si>
  <si>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</si>
  <si>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</si>
  <si>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</si>
  <si>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</si>
  <si>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</si>
  <si>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</si>
  <si>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</si>
  <si>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</si>
  <si>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</si>
  <si>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</si>
  <si>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</si>
  <si>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</si>
  <si>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</si>
  <si>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</si>
  <si>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</si>
  <si>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</si>
  <si>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</si>
  <si>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</si>
  <si>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</si>
  <si>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</si>
  <si>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</si>
  <si>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</si>
  <si>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</si>
  <si>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</si>
  <si>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</si>
  <si>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</si>
  <si>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</si>
  <si>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</si>
  <si>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</si>
  <si>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</si>
  <si>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</si>
  <si>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</si>
  <si>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</si>
  <si>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</si>
  <si>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</si>
  <si>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</si>
  <si>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</si>
  <si>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</si>
  <si>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</si>
  <si>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</si>
  <si>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</si>
  <si>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</si>
  <si>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</si>
  <si>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</si>
  <si>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</si>
  <si>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</si>
  <si>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</si>
  <si>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</si>
  <si>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</si>
  <si>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</si>
  <si>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</si>
  <si>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</si>
  <si>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</si>
  <si>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</si>
  <si>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</si>
  <si>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</si>
  <si>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</si>
  <si>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</si>
  <si>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</si>
  <si>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</si>
  <si>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</si>
  <si>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</si>
  <si>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</si>
  <si>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</si>
  <si>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</si>
  <si>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</si>
  <si>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</si>
  <si>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</si>
  <si>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</si>
  <si>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</si>
  <si>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</si>
  <si>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</si>
  <si>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</si>
  <si>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</si>
  <si>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</si>
  <si>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</si>
  <si>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</si>
  <si>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</si>
  <si>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</si>
  <si>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</si>
  <si>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</si>
  <si>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</si>
  <si>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</si>
  <si>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</si>
  <si>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</si>
  <si>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</si>
  <si>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</si>
  <si>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</si>
  <si>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</si>
  <si>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</si>
  <si>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</si>
  <si>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</si>
  <si>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</si>
  <si>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</si>
  <si>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</si>
  <si>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</si>
  <si>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</si>
  <si>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</si>
  <si>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</si>
  <si>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</si>
  <si>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</si>
  <si>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</si>
  <si>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</si>
  <si>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</si>
  <si>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</si>
  <si>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</si>
  <si>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</si>
  <si>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</si>
  <si>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</si>
  <si>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</si>
  <si>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</si>
  <si>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</si>
  <si>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</si>
  <si>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</si>
  <si>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</si>
  <si>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</si>
  <si>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</si>
  <si>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</si>
  <si>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</si>
  <si>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</si>
  <si>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</si>
  <si>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</si>
  <si>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</si>
  <si>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</si>
  <si>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</si>
  <si>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</si>
  <si>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</si>
  <si>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</si>
  <si>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</si>
  <si>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</si>
  <si>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</si>
  <si>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</si>
  <si>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</si>
  <si>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</si>
  <si>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</si>
  <si>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</si>
  <si>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</si>
  <si>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</si>
  <si>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</si>
  <si>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</si>
  <si>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</si>
  <si>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</si>
  <si>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</si>
  <si>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</si>
  <si>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</si>
  <si>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</si>
  <si>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</si>
  <si>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</si>
  <si>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</si>
  <si>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</si>
  <si>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</si>
  <si>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</si>
  <si>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</si>
  <si>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</si>
  <si>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</si>
  <si>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</si>
  <si>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</si>
  <si>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</si>
  <si>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</si>
  <si>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</si>
  <si>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</si>
  <si>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</si>
  <si>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</si>
  <si>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</si>
  <si>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</si>
  <si>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</si>
  <si>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</si>
  <si>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</si>
  <si>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</si>
  <si>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</si>
  <si>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</si>
  <si>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</si>
  <si>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</si>
  <si>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</si>
  <si>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</si>
  <si>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</si>
  <si>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</si>
  <si>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</si>
  <si>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</si>
  <si>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</si>
  <si>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</si>
  <si>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</si>
  <si>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</si>
  <si>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</si>
  <si>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</si>
  <si>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</si>
  <si>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</si>
  <si>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</si>
  <si>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</si>
  <si>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</si>
  <si>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</si>
  <si>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</si>
  <si>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</si>
  <si>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</si>
  <si>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</si>
  <si>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</si>
  <si>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</si>
  <si>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</si>
  <si>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</si>
  <si>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</si>
  <si>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</si>
  <si>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</si>
  <si>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</si>
  <si>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</si>
  <si>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</si>
  <si>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</si>
  <si>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</si>
  <si>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</si>
  <si>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</si>
  <si>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</si>
  <si>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</si>
  <si>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</si>
  <si>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</si>
  <si>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</si>
  <si>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</si>
  <si>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</si>
  <si>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</si>
  <si>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</si>
  <si>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</si>
  <si>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</si>
  <si>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</si>
  <si>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</si>
  <si>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</si>
  <si>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</si>
  <si>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</si>
  <si>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</si>
  <si>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</si>
  <si>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</si>
  <si>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</si>
  <si>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</si>
  <si>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</si>
  <si>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</si>
  <si>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</si>
  <si>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</si>
  <si>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</si>
  <si>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</si>
  <si>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</si>
  <si>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</si>
  <si>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</si>
  <si>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</si>
  <si>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</si>
  <si>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</si>
  <si>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</si>
  <si>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</si>
  <si>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</si>
  <si>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</si>
  <si>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</si>
  <si>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</si>
  <si>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</si>
  <si>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</si>
  <si>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</si>
  <si>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</si>
  <si>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</si>
  <si>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</si>
  <si>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</si>
  <si>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</si>
  <si>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</si>
  <si>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</si>
  <si>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</si>
  <si>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</si>
  <si>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</si>
  <si>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</si>
  <si>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</si>
  <si>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</si>
  <si>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</si>
  <si>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</si>
  <si>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</si>
  <si>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</si>
  <si>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</si>
  <si>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</si>
  <si>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</si>
  <si>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</si>
  <si>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</si>
  <si>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</si>
  <si>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</si>
  <si>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</si>
  <si>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</si>
  <si>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</si>
  <si>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</si>
  <si>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</si>
  <si>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</si>
  <si>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</si>
  <si>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</si>
  <si>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</si>
  <si>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</si>
  <si>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</si>
  <si>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</si>
  <si>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</si>
  <si>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</si>
  <si>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</si>
  <si>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</si>
  <si>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</si>
  <si>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</si>
  <si>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</si>
  <si>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</si>
  <si>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</si>
  <si>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</si>
  <si>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</si>
  <si>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</si>
  <si>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</si>
  <si>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</si>
  <si>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</si>
  <si>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</si>
  <si>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</si>
  <si>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</si>
  <si>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</si>
  <si>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</si>
  <si>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</si>
  <si>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</si>
  <si>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</si>
  <si>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</si>
  <si>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</si>
  <si>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</si>
  <si>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</si>
  <si>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</si>
  <si>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</si>
  <si>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</si>
  <si>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</si>
  <si>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</si>
  <si>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</si>
  <si>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</si>
  <si>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</si>
  <si>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</si>
  <si>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</si>
  <si>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</si>
  <si>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</si>
  <si>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</si>
  <si>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</si>
  <si>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</si>
  <si>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</si>
  <si>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</si>
  <si>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</si>
  <si>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</si>
  <si>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</si>
  <si>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</si>
  <si>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</si>
  <si>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</si>
  <si>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</si>
  <si>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</si>
  <si>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</si>
  <si>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</si>
  <si>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</si>
  <si>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</si>
  <si>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</si>
  <si>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</si>
  <si>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</si>
  <si>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</si>
  <si>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</si>
  <si>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</si>
  <si>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</si>
  <si>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</si>
  <si>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</si>
  <si>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</si>
  <si>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</si>
  <si>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</si>
  <si>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</si>
  <si>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</si>
  <si>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</si>
  <si>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</si>
  <si>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</si>
  <si>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</si>
  <si>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</si>
  <si>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</si>
  <si>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</si>
  <si>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</si>
  <si>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</si>
  <si>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</si>
  <si>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</si>
  <si>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</si>
  <si>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</si>
  <si>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</si>
  <si>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</si>
  <si>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</si>
  <si>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</si>
  <si>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</si>
  <si>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</si>
  <si>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</si>
  <si>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</si>
  <si>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</si>
  <si>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</si>
  <si>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</si>
  <si>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</si>
  <si>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</si>
  <si>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</si>
  <si>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</si>
  <si>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</si>
  <si>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</si>
  <si>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</si>
  <si>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</si>
  <si>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</si>
  <si>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</si>
  <si>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</si>
  <si>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</si>
  <si>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</si>
  <si>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</si>
  <si>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</si>
  <si>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</si>
  <si>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</si>
  <si>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</si>
  <si>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</si>
  <si>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</si>
  <si>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</si>
  <si>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</si>
  <si>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</si>
  <si>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</si>
  <si>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</si>
  <si>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</si>
  <si>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</si>
  <si>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</si>
  <si>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</si>
  <si>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</si>
  <si>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</si>
  <si>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</si>
  <si>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</si>
  <si>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</si>
  <si>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</si>
  <si>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</si>
  <si>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</si>
  <si>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</si>
  <si>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</si>
  <si>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</si>
  <si>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</si>
  <si>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</si>
  <si>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</si>
  <si>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</si>
  <si>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</si>
  <si>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</si>
  <si>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</si>
  <si>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</si>
  <si>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</si>
  <si>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</si>
  <si>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</si>
  <si>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</si>
  <si>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</si>
  <si>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</si>
  <si>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</si>
  <si>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</si>
  <si>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</si>
  <si>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</si>
  <si>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</si>
  <si>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</si>
  <si>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</si>
  <si>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</si>
  <si>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</si>
  <si>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</si>
  <si>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</si>
  <si>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</si>
  <si>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</si>
  <si>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</si>
  <si>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</si>
  <si>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</si>
  <si>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</si>
  <si>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</si>
  <si>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</si>
  <si>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</si>
  <si>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</si>
  <si>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</si>
  <si>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</si>
  <si>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</si>
  <si>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</si>
  <si>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</si>
  <si>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</si>
  <si>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</si>
  <si>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</si>
  <si>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</si>
  <si>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</si>
  <si>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</si>
  <si>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</si>
  <si>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</si>
  <si>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</si>
  <si>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</si>
  <si>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</si>
  <si>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</si>
  <si>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</si>
  <si>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</si>
  <si>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</si>
  <si>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</si>
  <si>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</si>
  <si>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</si>
  <si>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</si>
  <si>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</si>
  <si>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</si>
  <si>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</si>
  <si>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</si>
  <si>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</si>
  <si>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</si>
  <si>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</si>
  <si>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</si>
  <si>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</si>
  <si>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</si>
  <si>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</si>
  <si>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</si>
  <si>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</si>
  <si>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</si>
  <si>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</si>
  <si>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</si>
  <si>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</si>
  <si>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</si>
  <si>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</si>
  <si>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</si>
  <si>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</si>
  <si>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</si>
  <si>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</si>
  <si>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</si>
  <si>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</si>
  <si>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</si>
  <si>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</si>
  <si>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</si>
  <si>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</si>
  <si>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</si>
  <si>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</si>
  <si>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</si>
  <si>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</si>
  <si>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</si>
  <si>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</si>
  <si>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</si>
  <si>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</si>
  <si>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</si>
  <si>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</si>
  <si>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</si>
  <si>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</si>
  <si>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</si>
  <si>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</si>
  <si>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</si>
  <si>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</si>
  <si>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</si>
  <si>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</si>
  <si>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</si>
  <si>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</si>
  <si>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</si>
  <si>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</si>
  <si>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</si>
  <si>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</si>
  <si>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</si>
  <si>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</si>
  <si>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</si>
  <si>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</si>
  <si>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</si>
  <si>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</si>
  <si>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</si>
  <si>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</si>
  <si>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</si>
  <si>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</si>
  <si>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</si>
  <si>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</si>
  <si>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</si>
  <si>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</si>
  <si>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</si>
  <si>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</si>
  <si>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</si>
  <si>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</si>
  <si>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</si>
  <si>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</si>
  <si>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</si>
  <si>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</si>
  <si>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</si>
  <si>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</si>
  <si>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</si>
  <si>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</si>
  <si>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</si>
  <si>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</si>
  <si>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</si>
  <si>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</si>
  <si>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</si>
  <si>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</si>
  <si>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</si>
  <si>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</si>
  <si>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</si>
  <si>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</si>
  <si>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</si>
  <si>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</si>
  <si>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</si>
  <si>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</si>
  <si>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</si>
  <si>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</si>
  <si>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</si>
  <si>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</si>
  <si>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</si>
  <si>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</si>
  <si>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</si>
  <si>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</si>
  <si>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</si>
  <si>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</si>
  <si>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</si>
  <si>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</si>
  <si>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</si>
  <si>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</si>
  <si>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</si>
  <si>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</si>
  <si>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</si>
  <si>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</si>
  <si>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</si>
  <si>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</si>
  <si>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</si>
  <si>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</si>
  <si>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</si>
  <si>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</si>
  <si>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</si>
  <si>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</si>
  <si>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</si>
  <si>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</si>
  <si>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</si>
  <si>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</si>
  <si>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</si>
  <si>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</si>
  <si>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</si>
  <si>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</si>
  <si>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</si>
  <si>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</si>
  <si>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</si>
  <si>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</si>
  <si>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</si>
  <si>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</si>
  <si>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</si>
  <si>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</si>
  <si>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</si>
  <si>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</si>
  <si>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</si>
  <si>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</si>
  <si>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</si>
  <si>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</si>
  <si>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</si>
  <si>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</si>
  <si>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</si>
  <si>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</si>
  <si>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</si>
  <si>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</si>
  <si>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</si>
  <si>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</si>
  <si>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</si>
  <si>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</si>
  <si>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</si>
  <si>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</si>
  <si>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</si>
  <si>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</si>
  <si>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</si>
  <si>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</si>
  <si>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</si>
  <si>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</si>
  <si>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</si>
  <si>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</si>
  <si>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</si>
  <si>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</si>
  <si>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</si>
  <si>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</si>
  <si>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</si>
  <si>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</si>
  <si>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</si>
  <si>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</si>
  <si>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</si>
  <si>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</si>
  <si>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</si>
  <si>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</si>
  <si>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</si>
  <si>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</si>
  <si>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</si>
  <si>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</si>
  <si>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</si>
  <si>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</si>
  <si>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</si>
  <si>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</si>
  <si>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</si>
  <si>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</si>
  <si>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</si>
  <si>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</si>
  <si>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</si>
  <si>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</si>
  <si>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</si>
  <si>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</si>
  <si>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</si>
  <si>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</si>
  <si>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</si>
  <si>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</si>
  <si>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</si>
  <si>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</si>
  <si>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</si>
  <si>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</si>
  <si>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</si>
  <si>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</si>
  <si>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</si>
  <si>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</si>
  <si>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</si>
  <si>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</si>
  <si>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</si>
  <si>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</si>
  <si>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</si>
  <si>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</si>
  <si>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</si>
  <si>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</si>
  <si>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</si>
  <si>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</si>
  <si>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</si>
  <si>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</si>
  <si>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</si>
  <si>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</si>
  <si>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</si>
  <si>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</si>
  <si>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</si>
  <si>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</si>
  <si>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</si>
  <si>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</si>
  <si>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</si>
  <si>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</si>
  <si>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</si>
  <si>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</si>
  <si>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</si>
  <si>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</si>
  <si>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</si>
  <si>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</si>
  <si>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</si>
  <si>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</si>
  <si>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</si>
  <si>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</si>
  <si>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</si>
  <si>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</si>
  <si>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</si>
  <si>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</si>
  <si>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</si>
  <si>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</si>
  <si>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</si>
  <si>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</si>
  <si>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</si>
  <si>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</si>
  <si>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</si>
  <si>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</si>
  <si>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</si>
  <si>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</si>
  <si>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</si>
  <si>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</si>
  <si>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</si>
  <si>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</si>
  <si>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</si>
  <si>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</si>
  <si>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</si>
  <si>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</si>
  <si>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</si>
  <si>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</si>
  <si>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</si>
  <si>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</si>
  <si>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</si>
  <si>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</si>
  <si>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</si>
  <si>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</si>
  <si>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</si>
  <si>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</si>
  <si>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</si>
  <si>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</si>
  <si>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</si>
  <si>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</si>
  <si>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</si>
  <si>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</si>
  <si>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</si>
  <si>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</si>
  <si>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</si>
  <si>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</si>
  <si>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</si>
  <si>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</si>
  <si>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</si>
  <si>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</si>
  <si>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</si>
  <si>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</si>
  <si>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</si>
  <si>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</si>
  <si>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</si>
  <si>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</si>
  <si>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</si>
  <si>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</si>
  <si>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</si>
  <si>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</si>
  <si>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</si>
  <si>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</si>
  <si>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</si>
  <si>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</si>
  <si>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</si>
  <si>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</si>
  <si>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</si>
  <si>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</si>
  <si>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</si>
  <si>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</si>
  <si>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</si>
  <si>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</si>
  <si>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</si>
  <si>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</si>
  <si>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</si>
  <si>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</si>
  <si>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</si>
  <si>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</si>
  <si>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</si>
  <si>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</si>
  <si>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</si>
  <si>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</si>
  <si>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</si>
  <si>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</si>
  <si>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</si>
  <si>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</si>
  <si>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</si>
  <si>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</si>
  <si>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</si>
  <si>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</si>
  <si>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</si>
  <si>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</si>
  <si>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</si>
  <si>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</si>
  <si>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</si>
  <si>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</si>
  <si>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</si>
  <si>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</si>
  <si>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</si>
  <si>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</si>
  <si>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</si>
  <si>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</si>
  <si>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</si>
  <si>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</si>
  <si>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</si>
  <si>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</si>
  <si>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</si>
  <si>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</si>
  <si>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</si>
  <si>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</si>
  <si>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</si>
  <si>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</si>
  <si>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</si>
  <si>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</si>
  <si>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</si>
  <si>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</si>
  <si>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</si>
  <si>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</si>
  <si>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</si>
  <si>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</si>
  <si>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</si>
  <si>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</si>
  <si>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</si>
  <si>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</si>
  <si>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</si>
  <si>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</si>
  <si>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</si>
  <si>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</si>
  <si>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</si>
  <si>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</si>
  <si>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</si>
  <si>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</si>
  <si>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</si>
  <si>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</si>
  <si>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</si>
  <si>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</si>
  <si>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</si>
  <si>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</si>
  <si>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</si>
  <si>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</si>
  <si>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</si>
  <si>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</si>
  <si>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</si>
  <si>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</si>
  <si>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</si>
  <si>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</si>
  <si>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</si>
  <si>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</si>
  <si>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</si>
  <si>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</si>
  <si>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</si>
  <si>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</si>
  <si>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</si>
  <si>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</si>
  <si>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</si>
  <si>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</si>
  <si>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</si>
  <si>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</si>
  <si>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</si>
  <si>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</si>
  <si>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</si>
  <si>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</si>
  <si>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</si>
  <si>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</si>
  <si>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</si>
  <si>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</si>
  <si>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</si>
  <si>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</si>
  <si>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</si>
  <si>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</si>
  <si>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</si>
  <si>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</si>
  <si>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</si>
  <si>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</si>
  <si>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</si>
  <si>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</si>
  <si>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</si>
  <si>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</si>
  <si>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</si>
  <si>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</si>
  <si>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</si>
  <si>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</si>
  <si>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</si>
  <si>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</si>
  <si>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</si>
  <si>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</si>
  <si>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</si>
  <si>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</si>
  <si>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</si>
  <si>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</si>
  <si>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</si>
  <si>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</si>
  <si>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</si>
  <si>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</si>
  <si>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</si>
  <si>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</si>
  <si>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</si>
  <si>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</si>
  <si>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</si>
  <si>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</si>
  <si>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</si>
  <si>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</si>
  <si>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</si>
  <si>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</si>
  <si>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</si>
  <si>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</si>
  <si>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</si>
  <si>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</si>
  <si>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</si>
  <si>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</si>
  <si>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</si>
  <si>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</si>
  <si>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</si>
  <si>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</si>
  <si>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</si>
  <si>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</si>
  <si>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</si>
  <si>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</si>
  <si>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</si>
  <si>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</si>
  <si>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</si>
  <si>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</si>
  <si>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</si>
  <si>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</si>
  <si>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</si>
  <si>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</si>
  <si>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</si>
  <si>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</si>
  <si>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</si>
  <si>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</si>
  <si>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</si>
  <si>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</si>
  <si>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</si>
  <si>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</si>
  <si>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</si>
  <si>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</si>
  <si>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</si>
  <si>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</si>
  <si>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</si>
  <si>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</si>
  <si>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</si>
  <si>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</si>
  <si>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</si>
  <si>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</si>
  <si>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</si>
  <si>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</si>
  <si>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</si>
  <si>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</si>
  <si>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</si>
  <si>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</si>
  <si>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</si>
  <si>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</si>
  <si>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</si>
  <si>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</si>
  <si>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</si>
  <si>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</si>
  <si>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</si>
  <si>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</si>
  <si>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</si>
  <si>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</si>
  <si>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</si>
  <si>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</si>
  <si>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</si>
  <si>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</si>
  <si>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</si>
  <si>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</si>
  <si>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</si>
  <si>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</si>
  <si>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</si>
  <si>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</si>
  <si>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</si>
  <si>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</si>
  <si>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</si>
  <si>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</si>
  <si>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</si>
  <si>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</si>
  <si>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</si>
  <si>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</si>
  <si>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</si>
  <si>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</si>
  <si>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</si>
  <si>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</si>
  <si>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</si>
  <si>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</si>
  <si>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</si>
  <si>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</si>
  <si>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</si>
  <si>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</si>
  <si>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</si>
  <si>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</si>
  <si>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</si>
  <si>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</si>
  <si>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</si>
  <si>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</si>
  <si>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</si>
  <si>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</si>
  <si>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</si>
  <si>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</si>
  <si>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</si>
  <si>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</si>
  <si>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</si>
  <si>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</si>
  <si>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</si>
  <si>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</si>
  <si>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</si>
  <si>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</si>
  <si>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</si>
  <si>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</si>
  <si>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</si>
  <si>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</si>
  <si>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</si>
  <si>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</si>
  <si>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</si>
  <si>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</si>
  <si>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</si>
  <si>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</si>
  <si>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</si>
  <si>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</si>
  <si>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</si>
  <si>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</si>
  <si>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</si>
  <si>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</si>
  <si>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</si>
  <si>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</si>
  <si>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</si>
  <si>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</si>
  <si>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</si>
  <si>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</si>
  <si>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</si>
  <si>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</si>
  <si>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</si>
  <si>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</si>
  <si>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</si>
  <si>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</si>
  <si>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</si>
  <si>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</si>
  <si>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</si>
  <si>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</si>
  <si>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</si>
  <si>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</si>
  <si>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</si>
  <si>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</si>
  <si>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</si>
  <si>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</si>
  <si>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</si>
  <si>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</si>
  <si>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</si>
  <si>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</si>
  <si>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</si>
  <si>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</si>
  <si>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</si>
  <si>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</si>
  <si>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</si>
  <si>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</si>
  <si>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</si>
  <si>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</si>
  <si>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</si>
  <si>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</si>
  <si>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</si>
  <si>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</si>
  <si>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</si>
  <si>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</si>
  <si>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</si>
  <si>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</si>
  <si>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</si>
  <si>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</si>
  <si>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</si>
  <si>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</si>
  <si>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</si>
  <si>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</si>
  <si>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</si>
  <si>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</si>
  <si>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</si>
  <si>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</si>
  <si>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</si>
  <si>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</si>
  <si>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</si>
  <si>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</si>
  <si>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</si>
  <si>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</si>
  <si>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</si>
  <si>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</si>
  <si>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</si>
  <si>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</si>
  <si>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</si>
  <si>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</si>
  <si>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</si>
  <si>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</si>
  <si>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</si>
  <si>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</si>
  <si>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</si>
  <si>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</si>
  <si>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</si>
  <si>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</si>
  <si>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</si>
  <si>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</si>
  <si>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</si>
  <si>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</si>
  <si>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</si>
  <si>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</si>
  <si>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</si>
  <si>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</si>
  <si>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</si>
  <si>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</si>
  <si>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</si>
  <si>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</si>
  <si>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</si>
  <si>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</si>
  <si>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</si>
  <si>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</si>
  <si>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</si>
  <si>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</si>
  <si>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</si>
  <si>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</si>
  <si>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</si>
  <si>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</si>
  <si>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</si>
  <si>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</si>
  <si>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</si>
  <si>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</si>
  <si>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</si>
  <si>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</si>
  <si>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</si>
  <si>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</si>
  <si>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</si>
  <si>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</si>
  <si>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</si>
  <si>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</si>
  <si>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</si>
  <si>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</si>
  <si>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</si>
  <si>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</si>
  <si>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</si>
  <si>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</si>
  <si>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</si>
  <si>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</si>
  <si>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</si>
  <si>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</si>
  <si>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</si>
  <si>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</si>
  <si>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</si>
  <si>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</si>
  <si>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</si>
  <si>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</si>
  <si>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</si>
  <si>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</si>
  <si>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</si>
  <si>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</si>
  <si>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</si>
  <si>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</si>
  <si>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</si>
  <si>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</si>
  <si>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</si>
  <si>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</si>
  <si>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</si>
  <si>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</si>
  <si>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</si>
  <si>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</si>
  <si>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</si>
  <si>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</si>
  <si>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</si>
  <si>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</si>
  <si>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</si>
  <si>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</si>
  <si>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</si>
  <si>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</si>
  <si>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</si>
  <si>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</si>
  <si>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</si>
  <si>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</si>
  <si>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</si>
  <si>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</si>
  <si>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</si>
  <si>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</si>
  <si>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</si>
  <si>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</si>
  <si>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</si>
  <si>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</si>
  <si>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</si>
  <si>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</si>
  <si>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</si>
  <si>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</si>
  <si>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</si>
  <si>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</si>
  <si>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</si>
  <si>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</si>
  <si>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</si>
  <si>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</si>
  <si>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</si>
  <si>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</si>
  <si>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</si>
  <si>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</si>
  <si>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</si>
  <si>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</si>
  <si>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</si>
  <si>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</si>
  <si>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</si>
  <si>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</si>
  <si>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</si>
  <si>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</si>
  <si>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</si>
  <si>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</si>
  <si>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</si>
  <si>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</si>
  <si>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</si>
  <si>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</si>
  <si>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</si>
  <si>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</si>
  <si>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</si>
  <si>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</si>
  <si>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</si>
  <si>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</si>
  <si>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</si>
  <si>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</si>
  <si>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</si>
  <si>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</si>
  <si>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</si>
  <si>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</si>
  <si>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</si>
  <si>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</si>
  <si>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</si>
  <si>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</si>
  <si>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</si>
  <si>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</si>
  <si>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</si>
  <si>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</si>
  <si>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</si>
  <si>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</si>
  <si>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</si>
  <si>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</si>
  <si>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</si>
  <si>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</si>
  <si>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</si>
  <si>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</si>
  <si>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</si>
  <si>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</si>
  <si>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</si>
  <si>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</si>
  <si>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</si>
  <si>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</si>
  <si>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</si>
  <si>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</si>
  <si>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</si>
  <si>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</si>
  <si>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</si>
  <si>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</si>
  <si>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</si>
  <si>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</si>
  <si>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</si>
  <si>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</si>
  <si>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</si>
  <si>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</si>
  <si>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</si>
  <si>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</si>
  <si>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</si>
  <si>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</si>
  <si>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</si>
  <si>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</si>
  <si>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</si>
  <si>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</si>
  <si>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</si>
  <si>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</si>
  <si>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</si>
  <si>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</si>
  <si>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</si>
  <si>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</si>
  <si>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</si>
  <si>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</si>
  <si>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</si>
  <si>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</si>
  <si>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</si>
  <si>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</si>
  <si>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</si>
  <si>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</si>
  <si>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</si>
  <si>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</si>
  <si>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</si>
  <si>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</si>
  <si>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</si>
  <si>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</si>
  <si>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</si>
  <si>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</si>
  <si>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</si>
  <si>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</si>
  <si>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</si>
  <si>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</si>
  <si>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</si>
  <si>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</si>
  <si>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</si>
  <si>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</si>
  <si>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</si>
  <si>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</si>
  <si>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</si>
  <si>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</si>
  <si>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</si>
  <si>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</si>
  <si>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</si>
  <si>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</si>
  <si>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</si>
  <si>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</si>
  <si>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</si>
  <si>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</si>
  <si>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</si>
  <si>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</si>
  <si>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</si>
  <si>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</si>
  <si>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</si>
  <si>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</si>
  <si>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</si>
  <si>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</si>
  <si>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</si>
  <si>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</si>
  <si>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</si>
  <si>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</si>
  <si>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</si>
  <si>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</si>
  <si>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</si>
  <si>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</si>
  <si>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</si>
  <si>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</si>
  <si>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</si>
  <si>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</si>
  <si>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</si>
  <si>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</si>
  <si>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</si>
  <si>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</si>
  <si>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</si>
  <si>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</si>
  <si>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</si>
  <si>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</si>
  <si>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</si>
  <si>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</si>
  <si>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</si>
  <si>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</si>
  <si>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</si>
  <si>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</si>
  <si>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</si>
  <si>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</si>
  <si>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</si>
  <si>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</si>
  <si>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</si>
  <si>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</si>
  <si>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</si>
  <si>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</si>
  <si>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</si>
  <si>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</si>
  <si>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</si>
  <si>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</si>
  <si>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</si>
  <si>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</si>
  <si>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</si>
  <si>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</si>
  <si>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</si>
  <si>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</si>
  <si>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</si>
  <si>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</si>
  <si>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</si>
  <si>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</si>
  <si>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</si>
  <si>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</si>
  <si>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</si>
  <si>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</si>
  <si>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</si>
  <si>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</si>
  <si>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</si>
  <si>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</si>
  <si>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</si>
  <si>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</si>
  <si>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</si>
  <si>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</si>
  <si>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</si>
  <si>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</si>
  <si>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</si>
  <si>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</si>
  <si>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</si>
  <si>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</si>
  <si>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</si>
  <si>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</si>
  <si>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</si>
  <si>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</si>
  <si>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</si>
  <si>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</si>
  <si>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</si>
  <si>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</si>
  <si>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</si>
  <si>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</si>
  <si>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</si>
  <si>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</si>
  <si>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</si>
  <si>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</si>
  <si>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</si>
  <si>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</si>
  <si>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</si>
  <si>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</si>
  <si>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</si>
  <si>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</si>
  <si>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</si>
  <si>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</si>
  <si>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</si>
  <si>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</si>
  <si>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</si>
  <si>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</si>
  <si>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</si>
  <si>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</si>
  <si>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</si>
  <si>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</si>
  <si>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</si>
  <si>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</si>
  <si>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</si>
  <si>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</si>
  <si>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</si>
  <si>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</si>
  <si>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</si>
  <si>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</si>
  <si>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</si>
  <si>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</si>
  <si>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</si>
  <si>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</si>
  <si>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</si>
  <si>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</si>
  <si>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</si>
  <si>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</si>
  <si>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</si>
  <si>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</si>
  <si>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</si>
  <si>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</si>
  <si>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</si>
  <si>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</si>
  <si>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</si>
  <si>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</si>
  <si>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</si>
  <si>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</si>
  <si>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</si>
  <si>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</si>
  <si>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</si>
  <si>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</si>
  <si>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</si>
  <si>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</si>
  <si>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</si>
  <si>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</si>
  <si>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</si>
  <si>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</si>
  <si>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</si>
  <si>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</si>
  <si>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</si>
  <si>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</si>
  <si>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</si>
  <si>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</si>
  <si>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</si>
  <si>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</si>
  <si>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</si>
  <si>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</si>
  <si>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</si>
  <si>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</si>
  <si>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</si>
  <si>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</si>
  <si>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</si>
  <si>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</si>
  <si>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</si>
  <si>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</si>
  <si>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</si>
  <si>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</si>
  <si>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</si>
  <si>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</si>
  <si>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</si>
  <si>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</si>
  <si>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</si>
  <si>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</si>
  <si>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</si>
  <si>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</si>
  <si>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</si>
  <si>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</si>
  <si>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</si>
  <si>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</si>
  <si>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</si>
  <si>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</si>
  <si>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</si>
  <si>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</si>
  <si>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</si>
  <si>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</si>
  <si>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</si>
  <si>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</si>
  <si>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</si>
  <si>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</si>
  <si>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</si>
  <si>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</si>
  <si>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</si>
  <si>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</si>
  <si>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</si>
  <si>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</si>
  <si>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</si>
  <si>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</si>
  <si>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</si>
  <si>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</si>
  <si>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</si>
  <si>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</si>
  <si>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</si>
  <si>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</si>
  <si>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</si>
  <si>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</si>
  <si>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</si>
  <si>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</si>
  <si>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</si>
  <si>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</si>
  <si>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</si>
  <si>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</si>
  <si>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</si>
  <si>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</si>
  <si>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</si>
  <si>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</si>
  <si>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</si>
  <si>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</si>
  <si>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</si>
  <si>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</si>
  <si>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</si>
  <si>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</si>
  <si>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</si>
  <si>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</si>
  <si>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</si>
  <si>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</si>
  <si>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</si>
  <si>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</si>
  <si>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</si>
  <si>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</si>
  <si>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</si>
  <si>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</si>
  <si>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</si>
  <si>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</si>
  <si>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</si>
  <si>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</si>
  <si>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</si>
  <si>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</si>
  <si>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</si>
  <si>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</si>
  <si>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</si>
  <si>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</si>
  <si>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</si>
  <si>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</si>
  <si>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</si>
  <si>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</si>
  <si>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</si>
  <si>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</si>
  <si>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</si>
  <si>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</si>
  <si>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</si>
  <si>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</si>
  <si>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</si>
  <si>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</si>
  <si>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</si>
  <si>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</si>
  <si>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</si>
  <si>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</si>
  <si>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</si>
  <si>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</si>
  <si>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</si>
  <si>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</si>
  <si>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</si>
  <si>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</si>
  <si>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</si>
  <si>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</si>
  <si>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</si>
  <si>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</si>
  <si>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</si>
  <si>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</si>
  <si>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</si>
  <si>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</si>
  <si>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</si>
  <si>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</si>
  <si>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</si>
  <si>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</si>
  <si>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</si>
  <si>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</si>
  <si>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</si>
  <si>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</si>
  <si>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</si>
  <si>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</si>
  <si>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</si>
  <si>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</si>
  <si>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</si>
  <si>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</si>
  <si>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</si>
  <si>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</si>
  <si>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</si>
  <si>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</si>
  <si>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</si>
  <si>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</si>
  <si>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</si>
  <si>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</si>
  <si>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</si>
  <si>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</si>
  <si>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</si>
  <si>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</si>
  <si>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</si>
  <si>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</si>
  <si>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</si>
  <si>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</si>
  <si>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</si>
  <si>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</si>
  <si>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</si>
  <si>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</si>
  <si>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</si>
  <si>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</si>
  <si>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</si>
  <si>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</si>
  <si>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</si>
  <si>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</si>
  <si>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</si>
  <si>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</si>
  <si>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</si>
  <si>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</si>
  <si>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</si>
  <si>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</si>
  <si>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</si>
  <si>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</si>
  <si>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</si>
  <si>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</si>
  <si>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</si>
  <si>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</si>
  <si>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</si>
  <si>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</si>
  <si>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</si>
  <si>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</si>
  <si>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</si>
  <si>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</si>
  <si>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</si>
  <si>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</si>
  <si>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</si>
  <si>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</si>
  <si>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</si>
  <si>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</si>
  <si>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</si>
  <si>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</si>
  <si>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</si>
  <si>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</si>
  <si>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</si>
  <si>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</si>
  <si>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</si>
  <si>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</si>
  <si>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</si>
  <si>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</si>
  <si>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</si>
  <si>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</si>
  <si>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</si>
  <si>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</si>
  <si>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</si>
  <si>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</si>
  <si>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</si>
  <si>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</si>
  <si>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</si>
  <si>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</si>
  <si>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</si>
  <si>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</si>
  <si>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</si>
  <si>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</si>
  <si>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</si>
  <si>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</si>
  <si>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</si>
  <si>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</si>
  <si>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</si>
  <si>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</si>
  <si>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</si>
  <si>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</si>
  <si>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</si>
  <si>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</si>
  <si>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</si>
  <si>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</si>
  <si>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</si>
  <si>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</si>
  <si>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</si>
  <si>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</si>
  <si>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</si>
  <si>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</si>
  <si>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</si>
  <si>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</si>
  <si>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</si>
  <si>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</si>
  <si>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</si>
  <si>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</si>
  <si>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</si>
  <si>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</si>
  <si>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</si>
  <si>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</si>
  <si>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</si>
  <si>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</si>
  <si>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</si>
  <si>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</si>
  <si>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</si>
  <si>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</si>
  <si>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</si>
  <si>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</si>
  <si>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</si>
  <si>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</si>
  <si>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</si>
  <si>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</si>
  <si>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</si>
  <si>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</si>
  <si>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</si>
  <si>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</si>
  <si>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</si>
  <si>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</si>
  <si>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</si>
  <si>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</si>
  <si>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</si>
  <si>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</si>
  <si>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</si>
  <si>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</si>
  <si>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</si>
  <si>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</si>
  <si>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</si>
  <si>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</si>
  <si>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</si>
  <si>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</si>
  <si>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</si>
  <si>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</si>
  <si>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</si>
  <si>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</si>
  <si>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</si>
  <si>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</si>
  <si>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</si>
  <si>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</si>
  <si>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</si>
  <si>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</si>
  <si>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</si>
  <si>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</si>
  <si>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</si>
  <si>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</si>
  <si>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</si>
  <si>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</si>
  <si>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</si>
  <si>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</si>
  <si>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</si>
  <si>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</si>
  <si>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</si>
  <si>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</si>
  <si>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</si>
  <si>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</si>
  <si>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</si>
  <si>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</si>
  <si>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</si>
  <si>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</si>
  <si>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</si>
  <si>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</si>
  <si>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</si>
  <si>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</si>
  <si>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</si>
  <si>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</si>
  <si>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</si>
  <si>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</si>
  <si>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</si>
  <si>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</si>
  <si>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</si>
  <si>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</si>
  <si>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</si>
  <si>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</si>
  <si>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</si>
  <si>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</si>
  <si>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</si>
  <si>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</si>
  <si>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</si>
  <si>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</si>
  <si>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</si>
  <si>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</si>
  <si>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</si>
  <si>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</si>
  <si>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</si>
  <si>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</si>
  <si>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</si>
  <si>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</si>
  <si>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</si>
  <si>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</si>
  <si>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</si>
  <si>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</si>
  <si>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</si>
  <si>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</si>
  <si>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</si>
  <si>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</si>
  <si>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</si>
  <si>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</si>
  <si>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</si>
  <si>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</si>
  <si>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</si>
  <si>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</si>
  <si>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</si>
  <si>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</si>
  <si>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</si>
  <si>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</si>
  <si>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</si>
  <si>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</si>
  <si>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</si>
  <si>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</si>
  <si>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</si>
  <si>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</si>
  <si>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</si>
  <si>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</si>
  <si>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</si>
  <si>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</si>
  <si>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</si>
  <si>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</si>
  <si>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</si>
  <si>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</si>
  <si>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</si>
  <si>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</si>
  <si>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</si>
  <si>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</si>
  <si>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</si>
  <si>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</si>
  <si>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</si>
  <si>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</si>
  <si>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</si>
  <si>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</si>
  <si>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</si>
  <si>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</si>
  <si>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</si>
  <si>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</si>
  <si>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</si>
  <si>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</si>
  <si>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</si>
  <si>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</si>
  <si>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</si>
  <si>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</si>
  <si>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</si>
  <si>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</si>
  <si>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</si>
  <si>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</si>
  <si>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</si>
  <si>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</si>
  <si>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</si>
  <si>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</si>
  <si>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</si>
  <si>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</si>
  <si>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</si>
  <si>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</si>
  <si>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</si>
  <si>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</si>
  <si>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</si>
  <si>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</si>
  <si>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</si>
  <si>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</si>
  <si>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</si>
  <si>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</si>
  <si>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</si>
  <si>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</si>
  <si>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</si>
  <si>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</si>
  <si>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</si>
  <si>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</si>
  <si>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</si>
  <si>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</si>
  <si>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</si>
  <si>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</si>
  <si>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</si>
  <si>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</si>
  <si>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</si>
  <si>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</si>
  <si>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</si>
  <si>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</si>
  <si>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</si>
  <si>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</si>
  <si>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</si>
  <si>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</si>
  <si>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</si>
  <si>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</si>
  <si>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</si>
  <si>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</si>
  <si>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</si>
  <si>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</si>
  <si>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</si>
  <si>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</si>
  <si>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</si>
  <si>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</si>
  <si>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</si>
  <si>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</si>
  <si>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</si>
  <si>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</si>
  <si>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</si>
  <si>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</si>
  <si>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</si>
  <si>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</si>
  <si>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</si>
  <si>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</si>
  <si>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</si>
  <si>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</si>
  <si>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</si>
  <si>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</si>
  <si>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</si>
  <si>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</si>
  <si>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</si>
  <si>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</si>
  <si>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</si>
  <si>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</si>
  <si>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</si>
  <si>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</si>
  <si>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</si>
  <si>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</si>
  <si>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</si>
  <si>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</si>
  <si>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</si>
  <si>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</si>
  <si>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</si>
  <si>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</si>
  <si>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</si>
  <si>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</si>
  <si>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</si>
  <si>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</si>
  <si>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</si>
  <si>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</si>
  <si>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</si>
  <si>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</si>
  <si>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</si>
  <si>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</si>
  <si>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</si>
  <si>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</si>
  <si>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</si>
  <si>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</si>
  <si>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</si>
  <si>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</si>
  <si>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</si>
  <si>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</si>
  <si>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</si>
  <si>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</si>
  <si>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</si>
  <si>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</si>
  <si>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</si>
  <si>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</si>
  <si>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</si>
  <si>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</si>
  <si>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</si>
  <si>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</si>
  <si>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</si>
  <si>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</si>
  <si>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</si>
  <si>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</si>
  <si>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</si>
  <si>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</si>
  <si>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</si>
  <si>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</si>
  <si>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</si>
  <si>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</si>
  <si>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</si>
  <si>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</si>
  <si>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</si>
  <si>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</si>
  <si>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</si>
  <si>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</si>
  <si>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</si>
  <si>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</si>
  <si>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</si>
  <si>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</si>
  <si>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</si>
  <si>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</si>
  <si>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</si>
  <si>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</si>
  <si>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</si>
  <si>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</si>
  <si>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</si>
  <si>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</si>
  <si>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</si>
  <si>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</si>
  <si>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</si>
  <si>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</si>
  <si>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</si>
  <si>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</si>
  <si>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</si>
  <si>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</si>
  <si>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</si>
  <si>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</si>
  <si>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</si>
  <si>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</si>
  <si>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</si>
  <si>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</si>
  <si>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</si>
  <si>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</si>
  <si>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</si>
  <si>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</si>
  <si>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</si>
  <si>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</si>
  <si>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</si>
  <si>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</si>
  <si>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</si>
  <si>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</si>
  <si>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</si>
  <si>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</si>
  <si>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</si>
  <si>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</si>
  <si>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</si>
  <si>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</si>
  <si>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</si>
  <si>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</si>
  <si>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</si>
  <si>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</si>
  <si>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</si>
  <si>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</si>
  <si>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</si>
  <si>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</si>
  <si>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</si>
  <si>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</si>
  <si>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</si>
  <si>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</si>
  <si>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</si>
  <si>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</si>
  <si>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</si>
  <si>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</si>
  <si>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</si>
  <si>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</si>
  <si>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</si>
  <si>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</si>
  <si>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</si>
  <si>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</si>
  <si>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</si>
  <si>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</si>
  <si>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</si>
  <si>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</si>
  <si>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</si>
  <si>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</si>
  <si>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</si>
  <si>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</si>
  <si>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</si>
  <si>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</si>
  <si>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</si>
  <si>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</si>
  <si>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</si>
  <si>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</si>
  <si>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</si>
  <si>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</si>
  <si>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</si>
  <si>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</si>
  <si>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</si>
  <si>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</si>
  <si>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</si>
  <si>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</si>
  <si>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</si>
  <si>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</si>
  <si>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</si>
  <si>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</si>
  <si>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</si>
  <si>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</si>
  <si>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</si>
  <si>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</si>
  <si>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</si>
  <si>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</si>
  <si>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</si>
  <si>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</si>
  <si>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</si>
  <si>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</si>
  <si>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</si>
  <si>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</si>
  <si>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</si>
  <si>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</si>
  <si>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</si>
  <si>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</si>
  <si>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</si>
  <si>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</si>
  <si>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</si>
  <si>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</si>
  <si>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</si>
  <si>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</si>
  <si>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</si>
  <si>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</si>
  <si>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</si>
  <si>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</si>
  <si>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</si>
  <si>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</si>
  <si>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</si>
  <si>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</si>
  <si>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</si>
  <si>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</si>
  <si>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</si>
  <si>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</si>
  <si>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</si>
  <si>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</si>
  <si>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</si>
  <si>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</si>
  <si>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</si>
  <si>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</si>
  <si>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</si>
  <si>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</si>
  <si>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</si>
  <si>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</si>
  <si>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</si>
  <si>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</si>
  <si>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</si>
  <si>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</si>
  <si>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</si>
  <si>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</si>
  <si>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</si>
  <si>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</si>
  <si>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</si>
  <si>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</si>
  <si>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</si>
  <si>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</si>
  <si>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</si>
  <si>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</si>
  <si>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</si>
  <si>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</si>
  <si>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</si>
  <si>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</si>
  <si>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</si>
  <si>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</si>
  <si>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</si>
  <si>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</si>
  <si>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</si>
  <si>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</si>
  <si>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</si>
  <si>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</si>
  <si>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</si>
  <si>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</si>
  <si>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</si>
  <si>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</si>
  <si>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</si>
  <si>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</si>
  <si>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</si>
  <si>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</si>
  <si>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</si>
  <si>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</si>
  <si>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</si>
  <si>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</si>
  <si>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</si>
  <si>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</si>
  <si>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</si>
  <si>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</si>
  <si>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</si>
  <si>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</si>
  <si>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</si>
  <si>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</si>
  <si>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</si>
  <si>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</si>
  <si>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</si>
  <si>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</si>
  <si>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</si>
  <si>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</si>
  <si>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</si>
  <si>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</si>
  <si>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</si>
  <si>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</si>
  <si>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</si>
  <si>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</si>
  <si>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</si>
  <si>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</si>
  <si>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</si>
  <si>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</si>
  <si>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</si>
  <si>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</si>
  <si>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</si>
  <si>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</si>
  <si>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</si>
  <si>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</si>
  <si>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</si>
  <si>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</si>
  <si>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</si>
  <si>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</si>
  <si>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</si>
  <si>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</si>
  <si>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</si>
  <si>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</si>
  <si>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</si>
  <si>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</si>
  <si>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</si>
  <si>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</si>
  <si>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</si>
  <si>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</si>
  <si>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</si>
  <si>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</si>
  <si>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</si>
  <si>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</si>
  <si>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</si>
  <si>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</si>
  <si>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</si>
  <si>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</si>
  <si>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</si>
  <si>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</si>
  <si>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</si>
  <si>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</si>
  <si>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</si>
  <si>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</si>
  <si>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</si>
  <si>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</si>
  <si>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</si>
  <si>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</si>
  <si>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</si>
  <si>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</si>
  <si>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</si>
  <si>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</si>
  <si>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</si>
  <si>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</si>
  <si>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</si>
  <si>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</si>
  <si>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</si>
  <si>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</si>
  <si>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</si>
  <si>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</si>
  <si>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</si>
  <si>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</si>
  <si>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</si>
  <si>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</si>
  <si>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</si>
  <si>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</si>
  <si>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</si>
  <si>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</si>
  <si>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</si>
  <si>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</si>
  <si>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</si>
  <si>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</si>
  <si>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</si>
  <si>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</si>
  <si>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</si>
  <si>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</si>
  <si>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</si>
  <si>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</si>
  <si>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</si>
  <si>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</si>
  <si>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</si>
  <si>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</si>
  <si>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</si>
  <si>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</si>
  <si>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</si>
  <si>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</si>
  <si>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</si>
  <si>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</si>
  <si>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</si>
  <si>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</si>
  <si>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</si>
  <si>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</si>
  <si>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</si>
  <si>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</si>
  <si>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</si>
  <si>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</si>
  <si>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</si>
  <si>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</si>
  <si>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</si>
  <si>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</si>
  <si>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</si>
  <si>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</si>
  <si>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</si>
  <si>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</si>
  <si>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</si>
  <si>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</si>
  <si>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</si>
  <si>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</si>
  <si>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</si>
  <si>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</si>
  <si>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</si>
  <si>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</si>
  <si>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</si>
  <si>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</si>
  <si>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</si>
  <si>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</si>
  <si>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</si>
  <si>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</si>
  <si>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</si>
  <si>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</si>
  <si>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</si>
  <si>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</si>
  <si>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</si>
  <si>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</si>
  <si>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</si>
  <si>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</si>
  <si>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</si>
  <si>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</si>
  <si>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</si>
  <si>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</si>
  <si>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</si>
  <si>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</si>
  <si>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</si>
  <si>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</si>
  <si>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</si>
  <si>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</si>
  <si>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</si>
  <si>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</si>
  <si>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</si>
  <si>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</si>
  <si>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</si>
  <si>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</si>
  <si>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</si>
  <si>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</si>
  <si>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</si>
  <si>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</si>
  <si>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</si>
  <si>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</si>
  <si>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</si>
  <si>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</si>
  <si>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</si>
  <si>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</si>
  <si>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</si>
  <si>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</si>
  <si>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</si>
  <si>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</si>
  <si>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</si>
  <si>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</si>
  <si>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</si>
  <si>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</si>
  <si>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</si>
  <si>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</si>
  <si>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</si>
  <si>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</si>
  <si>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</si>
  <si>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</si>
  <si>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</si>
  <si>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</si>
  <si>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</si>
  <si>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</si>
  <si>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</si>
  <si>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</si>
  <si>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</si>
  <si>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</si>
  <si>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</si>
  <si>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</si>
  <si>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</si>
  <si>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</si>
  <si>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</si>
  <si>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</si>
  <si>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</si>
  <si>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</si>
  <si>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</si>
  <si>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</si>
  <si>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</si>
  <si>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</si>
  <si>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</si>
  <si>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</si>
  <si>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</si>
  <si>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</si>
  <si>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</si>
  <si>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</si>
  <si>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</si>
  <si>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</si>
  <si>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</si>
  <si>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</si>
  <si>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</si>
  <si>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</si>
  <si>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</si>
  <si>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</si>
  <si>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</si>
  <si>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</si>
  <si>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</si>
  <si>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</si>
  <si>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</si>
  <si>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</si>
  <si>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</si>
  <si>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</si>
  <si>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</si>
  <si>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</si>
  <si>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</si>
  <si>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</si>
  <si>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</si>
  <si>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</si>
  <si>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</si>
  <si>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</si>
  <si>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</si>
  <si>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</si>
  <si>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</si>
  <si>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</si>
  <si>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</si>
  <si>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</si>
  <si>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</si>
  <si>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</si>
  <si>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</si>
  <si>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</si>
  <si>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</si>
  <si>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</si>
  <si>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</si>
  <si>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</si>
  <si>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</si>
  <si>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</si>
  <si>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</si>
  <si>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</si>
  <si>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</si>
  <si>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</si>
  <si>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</si>
  <si>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</si>
  <si>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</si>
  <si>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</si>
  <si>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</si>
  <si>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</si>
  <si>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</si>
  <si>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</si>
  <si>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</si>
  <si>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</si>
  <si>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</si>
  <si>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</si>
  <si>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</si>
  <si>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</si>
  <si>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</si>
  <si>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</si>
  <si>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</si>
  <si>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</si>
  <si>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</si>
  <si>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</si>
  <si>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</si>
  <si>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</si>
  <si>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</si>
  <si>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</si>
  <si>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</si>
  <si>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</si>
  <si>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</si>
  <si>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</si>
  <si>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</si>
  <si>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</si>
  <si>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</si>
  <si>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</si>
  <si>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</si>
  <si>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</si>
  <si>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</si>
  <si>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</si>
  <si>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</si>
  <si>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</si>
  <si>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</si>
  <si>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</si>
  <si>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</si>
  <si>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</si>
  <si>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</si>
  <si>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</si>
  <si>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</si>
  <si>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</si>
  <si>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</si>
  <si>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</si>
  <si>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</si>
  <si>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</si>
  <si>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</si>
  <si>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</si>
  <si>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</si>
  <si>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</si>
  <si>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</si>
  <si>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</si>
  <si>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</si>
  <si>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</si>
  <si>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</si>
  <si>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</si>
  <si>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</si>
  <si>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</si>
  <si>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</si>
  <si>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</si>
  <si>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</si>
  <si>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</si>
  <si>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</si>
  <si>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</si>
  <si>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</si>
  <si>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</si>
  <si>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</si>
  <si>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</si>
  <si>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</si>
  <si>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</si>
  <si>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</si>
  <si>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</si>
  <si>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</si>
  <si>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</si>
  <si>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</si>
  <si>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</si>
  <si>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</si>
  <si>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</si>
  <si>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</si>
  <si>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</si>
  <si>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</si>
  <si>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</si>
  <si>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</si>
  <si>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</si>
  <si>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</si>
  <si>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</si>
  <si>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</si>
  <si>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</si>
  <si>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</si>
  <si>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</si>
  <si>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</si>
  <si>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</si>
  <si>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</si>
  <si>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</si>
  <si>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</si>
  <si>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</si>
  <si>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</si>
  <si>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</si>
  <si>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</si>
  <si>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</si>
  <si>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</si>
  <si>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</si>
  <si>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</si>
  <si>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</si>
  <si>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</si>
  <si>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</si>
  <si>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</si>
  <si>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</si>
  <si>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</si>
  <si>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</si>
  <si>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</si>
  <si>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</si>
  <si>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</si>
  <si>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</si>
  <si>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</si>
  <si>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</si>
  <si>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</si>
  <si>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</si>
  <si>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</si>
  <si>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</si>
  <si>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</si>
  <si>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</si>
  <si>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</si>
  <si>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</si>
  <si>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</si>
  <si>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</si>
  <si>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</si>
  <si>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</si>
  <si>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</si>
  <si>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</si>
  <si>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</si>
  <si>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</si>
  <si>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</si>
  <si>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</si>
  <si>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</si>
  <si>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</si>
  <si>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</si>
  <si>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</si>
  <si>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</si>
  <si>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</si>
  <si>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</si>
  <si>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</si>
  <si>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</si>
  <si>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</si>
  <si>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</si>
  <si>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</si>
  <si>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</si>
  <si>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</si>
  <si>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</si>
  <si>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</si>
  <si>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</si>
  <si>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</si>
  <si>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</si>
  <si>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</si>
  <si>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</si>
  <si>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</si>
  <si>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</si>
  <si>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</si>
  <si>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</si>
  <si>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</si>
  <si>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</si>
  <si>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</si>
  <si>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</si>
  <si>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</si>
  <si>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</si>
  <si>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</si>
  <si>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</si>
  <si>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</si>
  <si>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</si>
  <si>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</si>
  <si>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</si>
  <si>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</si>
  <si>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</si>
  <si>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</si>
  <si>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</si>
  <si>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</si>
  <si>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</si>
  <si>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</si>
  <si>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</si>
  <si>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</si>
  <si>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</si>
  <si>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</si>
  <si>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</si>
  <si>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</si>
  <si>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</si>
  <si>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</si>
  <si>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</si>
  <si>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</si>
  <si>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</si>
  <si>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</si>
  <si>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</si>
  <si>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</si>
  <si>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</si>
  <si>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</si>
  <si>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</si>
  <si>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</si>
  <si>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</si>
  <si>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</si>
  <si>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</si>
  <si>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</si>
  <si>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</si>
  <si>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</si>
  <si>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</si>
  <si>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</si>
  <si>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</si>
  <si>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</si>
  <si>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</si>
  <si>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</si>
  <si>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</si>
  <si>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</si>
  <si>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</si>
  <si>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</si>
  <si>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</si>
  <si>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</si>
  <si>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</si>
  <si>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</si>
  <si>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</si>
  <si>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</si>
  <si>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</si>
  <si>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</si>
  <si>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</si>
  <si>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</si>
  <si>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</si>
  <si>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</si>
  <si>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</si>
  <si>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</si>
  <si>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</si>
  <si>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</si>
  <si>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</si>
  <si>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</si>
  <si>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</si>
  <si>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</si>
  <si>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</si>
  <si>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</si>
  <si>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</si>
  <si>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</si>
  <si>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</si>
  <si>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</si>
  <si>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</si>
  <si>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</si>
  <si>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</si>
  <si>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</si>
  <si>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</si>
  <si>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</si>
  <si>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</si>
  <si>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</si>
  <si>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</si>
  <si>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</si>
  <si>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</si>
  <si>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</si>
  <si>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</si>
  <si>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</si>
  <si>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</si>
  <si>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</si>
  <si>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</si>
  <si>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</si>
  <si>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</si>
  <si>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</si>
  <si>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</si>
  <si>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</si>
  <si>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</si>
  <si>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</si>
  <si>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</si>
  <si>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</si>
  <si>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</si>
  <si>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</si>
  <si>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</si>
  <si>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</si>
  <si>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</si>
  <si>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</si>
  <si>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</si>
  <si>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</si>
  <si>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</si>
  <si>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</si>
  <si>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</si>
  <si>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</si>
  <si>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</si>
  <si>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</si>
  <si>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</si>
  <si>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</si>
  <si>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</si>
  <si>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</si>
  <si>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</si>
  <si>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</si>
  <si>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</si>
  <si>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</si>
  <si>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</si>
  <si>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</si>
  <si>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</si>
  <si>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</si>
  <si>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</si>
  <si>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</si>
  <si>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</si>
  <si>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</si>
  <si>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</si>
  <si>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</si>
  <si>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</si>
  <si>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</si>
  <si>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</si>
  <si>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</si>
  <si>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</si>
  <si>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</si>
  <si>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</si>
  <si>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</si>
  <si>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</si>
  <si>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</si>
  <si>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</si>
  <si>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</si>
  <si>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</si>
  <si>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</si>
  <si>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</si>
  <si>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</si>
  <si>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</si>
  <si>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</si>
  <si>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</si>
  <si>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</si>
  <si>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</si>
  <si>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</si>
  <si>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</si>
  <si>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</si>
  <si>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</si>
  <si>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</si>
  <si>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</si>
  <si>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</si>
  <si>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</si>
  <si>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</si>
  <si>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</si>
  <si>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</si>
  <si>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</si>
  <si>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</si>
  <si>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</si>
  <si>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</si>
  <si>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</si>
  <si>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</si>
  <si>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</si>
  <si>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</si>
  <si>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</si>
  <si>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</si>
  <si>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</si>
  <si>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</si>
  <si>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</si>
  <si>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</si>
  <si>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</si>
  <si>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</si>
  <si>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</si>
  <si>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</si>
  <si>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</si>
  <si>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</si>
  <si>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</si>
  <si>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</si>
  <si>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</si>
  <si>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</si>
  <si>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</si>
  <si>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</si>
  <si>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</si>
  <si>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</si>
  <si>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</si>
  <si>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</si>
  <si>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</si>
  <si>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</si>
  <si>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</si>
  <si>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</si>
  <si>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</si>
  <si>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</si>
  <si>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</si>
  <si>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</si>
  <si>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</si>
  <si>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</si>
  <si>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</si>
  <si>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</si>
  <si>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</si>
  <si>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</si>
  <si>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</si>
  <si>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</si>
  <si>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</si>
  <si>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</si>
  <si>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</si>
  <si>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</si>
  <si>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</si>
  <si>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</si>
  <si>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</si>
  <si>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</si>
  <si>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</si>
  <si>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</si>
  <si>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</si>
  <si>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</si>
  <si>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</si>
  <si>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</si>
  <si>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</si>
  <si>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</si>
  <si>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</si>
  <si>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</si>
  <si>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</si>
  <si>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</si>
  <si>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</si>
  <si>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</si>
  <si>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</si>
  <si>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</si>
  <si>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</si>
  <si>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</si>
  <si>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</si>
  <si>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</si>
  <si>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</si>
  <si>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</si>
  <si>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</si>
  <si>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</si>
  <si>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</si>
  <si>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</si>
  <si>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</si>
  <si>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</si>
  <si>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</si>
  <si>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</si>
  <si>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</si>
  <si>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</si>
  <si>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</si>
  <si>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</si>
  <si>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</si>
  <si>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</si>
  <si>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</si>
  <si>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</si>
  <si>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</si>
  <si>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</si>
  <si>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</si>
  <si>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</si>
  <si>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</si>
  <si>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</si>
  <si>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</si>
  <si>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</si>
  <si>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</si>
  <si>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</si>
  <si>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</si>
  <si>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</si>
  <si>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</si>
  <si>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</si>
  <si>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</si>
  <si>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</si>
  <si>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</si>
  <si>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</si>
  <si>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</si>
  <si>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</si>
  <si>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</si>
  <si>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</si>
  <si>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</si>
  <si>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</si>
  <si>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</si>
  <si>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</si>
  <si>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</si>
  <si>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</si>
  <si>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</si>
  <si>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</si>
  <si>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</si>
  <si>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</si>
  <si>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</si>
  <si>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</si>
  <si>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</si>
  <si>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</si>
  <si>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</si>
  <si>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</si>
  <si>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</si>
  <si>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</si>
  <si>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</si>
  <si>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</si>
  <si>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</si>
  <si>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</si>
  <si>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</si>
  <si>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</si>
  <si>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</si>
  <si>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</si>
  <si>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</si>
  <si>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</si>
  <si>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</si>
  <si>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</si>
  <si>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</si>
  <si>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</si>
  <si>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</si>
  <si>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</si>
  <si>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</si>
  <si>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</si>
  <si>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</si>
  <si>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</si>
  <si>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</si>
  <si>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</si>
  <si>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</si>
  <si>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</si>
  <si>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</si>
  <si>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</si>
  <si>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</si>
  <si>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</si>
  <si>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</si>
  <si>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</si>
  <si>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</si>
  <si>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</si>
  <si>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</si>
  <si>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</si>
  <si>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</si>
  <si>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</si>
  <si>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</si>
  <si>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</si>
  <si>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</si>
  <si>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</si>
  <si>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</si>
  <si>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</si>
  <si>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</si>
  <si>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</si>
  <si>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</si>
  <si>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</si>
  <si>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</si>
  <si>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</si>
  <si>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</si>
  <si>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</si>
  <si>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</si>
  <si>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</si>
  <si>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</si>
  <si>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</si>
  <si>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</si>
  <si>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</si>
  <si>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</si>
  <si>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</si>
  <si>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</si>
  <si>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</si>
  <si>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</si>
  <si>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</si>
  <si>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</si>
  <si>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</si>
  <si>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</si>
  <si>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</si>
  <si>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</si>
  <si>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</si>
  <si>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</si>
  <si>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</si>
  <si>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</si>
  <si>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</si>
  <si>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</si>
  <si>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</si>
  <si>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</si>
  <si>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</si>
  <si>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</si>
  <si>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</si>
  <si>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</si>
  <si>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</si>
  <si>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</si>
  <si>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</si>
  <si>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</si>
  <si>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</si>
  <si>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</si>
  <si>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</si>
  <si>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</si>
  <si>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</si>
  <si>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</si>
  <si>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</si>
  <si>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</si>
  <si>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</si>
  <si>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</si>
  <si>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</si>
  <si>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</si>
  <si>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</si>
  <si>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</si>
  <si>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</si>
  <si>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</si>
  <si>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</si>
  <si>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</si>
  <si>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</si>
  <si>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</si>
  <si>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</si>
  <si>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</si>
  <si>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</si>
  <si>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</si>
  <si>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</si>
  <si>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</si>
  <si>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</si>
  <si>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</si>
  <si>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</si>
  <si>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</si>
  <si>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</si>
  <si>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</si>
  <si>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</si>
  <si>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</si>
  <si>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</si>
  <si>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</si>
  <si>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</si>
  <si>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</si>
  <si>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</si>
  <si>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</si>
  <si>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</si>
  <si>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</si>
  <si>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</si>
  <si>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</si>
  <si>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</si>
  <si>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</si>
  <si>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</si>
  <si>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</si>
  <si>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</si>
  <si>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</si>
  <si>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</si>
  <si>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</si>
  <si>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</si>
  <si>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</si>
  <si>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</si>
  <si>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</si>
  <si>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</si>
  <si>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</si>
  <si>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</si>
  <si>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</si>
  <si>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</si>
  <si>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</si>
  <si>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</si>
  <si>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</si>
  <si>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</si>
  <si>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</si>
  <si>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</si>
  <si>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</si>
  <si>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</si>
  <si>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</si>
  <si>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</si>
  <si>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</si>
  <si>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</si>
  <si>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</si>
  <si>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</si>
  <si>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</si>
  <si>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</si>
  <si>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</si>
  <si>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</si>
  <si>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</si>
  <si>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</si>
  <si>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</si>
  <si>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</si>
  <si>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</si>
  <si>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</si>
  <si>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</si>
  <si>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</si>
  <si>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</si>
  <si>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</si>
  <si>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</si>
  <si>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</si>
  <si>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</si>
  <si>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</si>
  <si>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</si>
  <si>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</si>
  <si>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</si>
  <si>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</si>
  <si>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</si>
  <si>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</si>
  <si>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</si>
  <si>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</si>
  <si>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</si>
  <si>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</si>
  <si>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</si>
  <si>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</si>
  <si>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</si>
  <si>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</si>
  <si>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</si>
  <si>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</si>
  <si>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</si>
  <si>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</si>
  <si>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</si>
  <si>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</si>
  <si>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</si>
  <si>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</si>
  <si>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</si>
  <si>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</si>
  <si>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</si>
  <si>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</si>
  <si>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</si>
  <si>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</si>
  <si>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</si>
  <si>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</si>
  <si>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</si>
  <si>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</si>
  <si>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</si>
  <si>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</si>
  <si>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</si>
  <si>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</si>
  <si>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</si>
  <si>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</si>
  <si>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</si>
  <si>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</si>
  <si>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</si>
  <si>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</si>
  <si>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</si>
  <si>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</si>
  <si>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</si>
  <si>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</si>
  <si>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</si>
  <si>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</si>
  <si>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</si>
  <si>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</si>
  <si>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</si>
  <si>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</si>
  <si>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</si>
  <si>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</si>
  <si>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</si>
  <si>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</si>
  <si>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</si>
  <si>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</si>
  <si>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</si>
  <si>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</si>
  <si>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</si>
  <si>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</si>
  <si>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</si>
  <si>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</si>
  <si>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</si>
  <si>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</si>
  <si>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</si>
  <si>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</si>
  <si>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</si>
  <si>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</si>
  <si>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</si>
  <si>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</si>
  <si>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</si>
  <si>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</si>
  <si>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</si>
  <si>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</si>
  <si>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</si>
  <si>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</si>
  <si>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</si>
  <si>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</si>
  <si>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</si>
  <si>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</si>
  <si>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</si>
  <si>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</si>
  <si>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</si>
  <si>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</si>
  <si>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</si>
  <si>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</si>
  <si>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</si>
  <si>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</si>
  <si>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</si>
  <si>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</si>
  <si>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</si>
  <si>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</si>
  <si>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</si>
  <si>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</si>
  <si>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</si>
  <si>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</si>
  <si>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</si>
  <si>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</si>
  <si>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</si>
  <si>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</si>
  <si>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</si>
  <si>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</si>
  <si>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</si>
  <si>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</si>
  <si>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</si>
  <si>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</si>
  <si>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</si>
  <si>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</si>
  <si>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</si>
  <si>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</si>
  <si>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</si>
  <si>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</si>
  <si>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</si>
  <si>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</si>
  <si>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</si>
  <si>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</si>
  <si>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</si>
  <si>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</si>
  <si>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</si>
  <si>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</si>
  <si>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</si>
  <si>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</si>
  <si>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</si>
  <si>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</si>
  <si>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</si>
  <si>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</si>
  <si>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</si>
  <si>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</si>
  <si>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</si>
  <si>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</si>
  <si>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</si>
  <si>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</si>
  <si>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</si>
  <si>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</si>
  <si>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</si>
  <si>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</si>
  <si>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</si>
  <si>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</si>
  <si>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</si>
  <si>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</si>
  <si>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</si>
  <si>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</si>
  <si>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</si>
  <si>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</si>
  <si>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</si>
  <si>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</si>
  <si>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</si>
  <si>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</si>
  <si>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</si>
  <si>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</si>
  <si>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</si>
  <si>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</si>
  <si>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</si>
  <si>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</si>
  <si>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</si>
  <si>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</si>
  <si>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</si>
  <si>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</si>
  <si>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</si>
  <si>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</si>
  <si>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</si>
  <si>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</si>
  <si>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</si>
  <si>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</si>
  <si>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</si>
  <si>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</si>
  <si>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</si>
  <si>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</si>
  <si>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</si>
  <si>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</si>
  <si>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</si>
  <si>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</si>
  <si>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</si>
  <si>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</si>
  <si>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</si>
  <si>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</si>
  <si>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</si>
  <si>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</si>
  <si>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</si>
  <si>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</si>
  <si>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</si>
  <si>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</si>
  <si>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</si>
  <si>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</si>
  <si>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</si>
  <si>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</si>
  <si>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</si>
  <si>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</si>
  <si>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</si>
  <si>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</si>
  <si>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</si>
  <si>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</si>
  <si>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</si>
  <si>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</si>
  <si>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</si>
  <si>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</si>
  <si>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</si>
  <si>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</si>
  <si>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</si>
  <si>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</si>
  <si>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</si>
  <si>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</si>
  <si>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</si>
  <si>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</si>
  <si>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</si>
  <si>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</si>
  <si>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</si>
  <si>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</si>
  <si>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</si>
  <si>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</si>
  <si>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</si>
  <si>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</si>
  <si>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</si>
  <si>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</si>
  <si>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</si>
  <si>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</si>
  <si>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</si>
  <si>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</si>
  <si>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</si>
  <si>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</si>
  <si>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</si>
  <si>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</si>
  <si>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</si>
  <si>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</si>
  <si>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</si>
  <si>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</si>
  <si>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</si>
  <si>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</si>
  <si>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</si>
  <si>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</si>
  <si>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</si>
  <si>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</si>
  <si>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</si>
  <si>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</si>
  <si>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</si>
  <si>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</si>
  <si>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</si>
  <si>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</si>
  <si>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</si>
  <si>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</si>
  <si>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</si>
  <si>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</si>
  <si>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</si>
  <si>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</si>
  <si>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</si>
  <si>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</si>
  <si>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</si>
  <si>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</si>
  <si>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</si>
  <si>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</si>
  <si>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</si>
  <si>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</si>
  <si>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</si>
  <si>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</si>
  <si>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</si>
  <si>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</si>
  <si>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</si>
  <si>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</si>
  <si>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</si>
  <si>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</si>
  <si>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</si>
  <si>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</si>
  <si>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</si>
  <si>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</si>
  <si>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</si>
  <si>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</si>
  <si>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</si>
  <si>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</si>
  <si>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</si>
  <si>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</si>
  <si>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</si>
  <si>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</si>
  <si>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</si>
  <si>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</si>
  <si>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</si>
  <si>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</si>
  <si>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</si>
  <si>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</si>
  <si>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</si>
  <si>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</si>
  <si>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</si>
  <si>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</si>
  <si>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</si>
  <si>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</si>
  <si>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</si>
  <si>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</si>
  <si>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</si>
  <si>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</si>
  <si>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</si>
  <si>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</si>
  <si>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</si>
  <si>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</si>
  <si>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</si>
  <si>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</si>
  <si>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</si>
  <si>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</si>
  <si>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</si>
  <si>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</si>
  <si>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</si>
  <si>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</si>
  <si>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</si>
  <si>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</si>
  <si>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</si>
  <si>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</si>
  <si>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</si>
  <si>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</si>
  <si>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</si>
  <si>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</si>
  <si>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</si>
  <si>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</si>
  <si>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</si>
  <si>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</si>
  <si>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</si>
  <si>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</si>
  <si>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</si>
  <si>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</si>
  <si>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</si>
  <si>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</si>
  <si>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</si>
  <si>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</si>
  <si>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</si>
  <si>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</si>
  <si>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</si>
  <si>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</si>
  <si>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</si>
  <si>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</si>
  <si>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</si>
  <si>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</si>
  <si>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</si>
  <si>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</si>
  <si>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</si>
  <si>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</si>
  <si>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</si>
  <si>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</si>
  <si>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</si>
  <si>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</si>
  <si>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</si>
  <si>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</si>
  <si>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</si>
  <si>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</si>
  <si>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</si>
  <si>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</si>
  <si>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</si>
  <si>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</si>
  <si>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</si>
  <si>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</si>
  <si>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</si>
  <si>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</si>
  <si>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</si>
  <si>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</si>
  <si>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</si>
  <si>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</si>
  <si>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</si>
  <si>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</si>
  <si>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</si>
  <si>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</si>
  <si>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</si>
  <si>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</si>
  <si>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</si>
  <si>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</si>
  <si>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</si>
  <si>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</si>
  <si>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</si>
  <si>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</si>
  <si>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</si>
  <si>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</si>
  <si>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</si>
  <si>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</si>
  <si>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</si>
  <si>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</si>
  <si>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</si>
  <si>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</si>
  <si>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</si>
  <si>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</si>
  <si>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</si>
  <si>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</si>
  <si>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</si>
  <si>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</si>
  <si>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</si>
  <si>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</si>
  <si>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</si>
  <si>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</si>
  <si>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</si>
  <si>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</si>
  <si>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</si>
  <si>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</si>
  <si>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</si>
  <si>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</si>
  <si>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</si>
  <si>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</si>
  <si>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</si>
  <si>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</si>
  <si>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</si>
  <si>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</si>
  <si>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</si>
  <si>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</si>
  <si>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</si>
  <si>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</si>
  <si>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</si>
  <si>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</si>
  <si>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</si>
  <si>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</si>
  <si>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</si>
  <si>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</si>
  <si>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</si>
  <si>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</si>
  <si>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</si>
  <si>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</si>
  <si>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</si>
  <si>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</si>
  <si>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</si>
  <si>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</si>
  <si>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</si>
  <si>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</si>
  <si>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</si>
  <si>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</si>
  <si>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</si>
  <si>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</si>
  <si>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</si>
  <si>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</si>
  <si>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</si>
  <si>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</si>
  <si>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</si>
  <si>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</si>
  <si>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</si>
  <si>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</si>
  <si>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</si>
  <si>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</si>
  <si>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</si>
  <si>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</si>
  <si>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</si>
  <si>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</si>
  <si>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</si>
  <si>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</si>
  <si>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</si>
  <si>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</si>
  <si>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</si>
  <si>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</si>
  <si>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</si>
  <si>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</si>
  <si>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</si>
  <si>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</si>
  <si>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</si>
  <si>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</si>
  <si>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</si>
  <si>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</si>
  <si>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</si>
  <si>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</si>
  <si>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</si>
  <si>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</si>
  <si>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</si>
  <si>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</si>
  <si>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</si>
  <si>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</si>
  <si>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</si>
  <si>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</si>
  <si>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</si>
  <si>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</si>
  <si>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</si>
  <si>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</si>
  <si>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</si>
  <si>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</si>
  <si>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</si>
  <si>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</si>
  <si>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</si>
  <si>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</si>
  <si>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</si>
  <si>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</si>
  <si>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</si>
  <si>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</si>
  <si>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</si>
  <si>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</si>
  <si>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</si>
  <si>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</si>
  <si>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</si>
  <si>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</si>
  <si>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</si>
  <si>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</si>
  <si>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</si>
  <si>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</si>
  <si>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</si>
  <si>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</si>
  <si>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</si>
  <si>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</si>
  <si>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</si>
  <si>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</si>
  <si>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</si>
  <si>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</si>
  <si>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</si>
  <si>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</si>
  <si>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</si>
  <si>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</si>
  <si>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</si>
  <si>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</si>
  <si>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</si>
  <si>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</si>
  <si>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</si>
  <si>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</si>
  <si>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</si>
  <si>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</si>
  <si>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</si>
  <si>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</si>
  <si>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</si>
  <si>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</si>
  <si>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</si>
  <si>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</si>
  <si>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</si>
  <si>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</si>
  <si>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</si>
  <si>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</si>
  <si>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</si>
  <si>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</si>
  <si>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</si>
  <si>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</si>
  <si>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</si>
  <si>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</si>
  <si>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</si>
  <si>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</si>
  <si>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</si>
  <si>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</si>
  <si>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</si>
  <si>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</si>
  <si>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</si>
  <si>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</si>
  <si>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</si>
  <si>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</si>
  <si>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</si>
  <si>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</si>
  <si>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</si>
  <si>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</si>
  <si>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</si>
  <si>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</si>
  <si>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</si>
  <si>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</si>
  <si>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</si>
  <si>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</si>
  <si>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</si>
  <si>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</si>
  <si>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</si>
  <si>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</si>
  <si>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</si>
  <si>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</si>
  <si>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</si>
  <si>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</si>
  <si>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</si>
  <si>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</si>
  <si>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</si>
  <si>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</si>
  <si>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</si>
  <si>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</si>
  <si>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</si>
  <si>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</si>
  <si>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</si>
  <si>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</si>
  <si>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</si>
  <si>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</si>
  <si>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</si>
  <si>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</si>
  <si>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</si>
  <si>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</si>
  <si>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</si>
  <si>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</si>
  <si>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</si>
  <si>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</si>
  <si>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</si>
  <si>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</si>
  <si>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</si>
  <si>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</si>
  <si>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</si>
  <si>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</si>
  <si>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</si>
  <si>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</si>
  <si>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</si>
  <si>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</si>
  <si>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</si>
  <si>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</si>
  <si>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</si>
  <si>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</si>
  <si>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</si>
  <si>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</si>
  <si>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</si>
  <si>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</si>
  <si>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</si>
  <si>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</si>
  <si>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</si>
  <si>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</si>
  <si>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</si>
  <si>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</si>
  <si>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</si>
  <si>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</si>
  <si>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</si>
  <si>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</si>
  <si>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</si>
  <si>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</si>
  <si>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</si>
  <si>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</si>
  <si>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</si>
  <si>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</si>
  <si>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</si>
  <si>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</si>
  <si>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</si>
  <si>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</si>
  <si>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</si>
  <si>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</si>
  <si>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</si>
  <si>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</si>
  <si>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</si>
  <si>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</si>
  <si>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</si>
  <si>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</si>
  <si>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</si>
  <si>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</si>
  <si>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</si>
  <si>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</si>
  <si>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</si>
  <si>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</si>
  <si>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</si>
  <si>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</si>
  <si>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</si>
  <si>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</si>
  <si>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</si>
  <si>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</si>
  <si>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</si>
  <si>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</si>
  <si>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</si>
  <si>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</si>
  <si>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</si>
  <si>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</si>
  <si>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</si>
  <si>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</si>
  <si>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</si>
  <si>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</si>
  <si>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</si>
  <si>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</si>
  <si>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</si>
  <si>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</si>
  <si>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</si>
  <si>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</si>
  <si>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</si>
  <si>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</si>
  <si>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</si>
  <si>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</si>
  <si>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</si>
  <si>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</si>
  <si>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</si>
  <si>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</si>
  <si>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</si>
  <si>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</si>
  <si>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</si>
  <si>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</si>
  <si>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</si>
  <si>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</si>
  <si>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</si>
  <si>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</si>
  <si>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</si>
  <si>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</si>
  <si>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</si>
  <si>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</si>
  <si>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</si>
  <si>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</si>
  <si>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</si>
  <si>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</si>
  <si>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</si>
  <si>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</si>
  <si>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</si>
  <si>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</si>
  <si>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</si>
  <si>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</si>
  <si>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</si>
  <si>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</si>
  <si>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</si>
  <si>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</si>
  <si>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</si>
  <si>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</si>
  <si>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</si>
  <si>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</si>
  <si>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</si>
  <si>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</si>
  <si>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</si>
  <si>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</si>
  <si>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</si>
  <si>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</si>
  <si>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</si>
  <si>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</si>
  <si>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</si>
  <si>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</si>
  <si>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</si>
  <si>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</si>
  <si>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</si>
  <si>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</si>
  <si>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</si>
  <si>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</si>
  <si>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</si>
  <si>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</si>
  <si>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</si>
  <si>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</si>
  <si>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</si>
  <si>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</si>
  <si>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</si>
  <si>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</si>
  <si>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</si>
  <si>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</si>
  <si>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</si>
  <si>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</si>
  <si>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</si>
  <si>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</si>
  <si>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</si>
  <si>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</si>
  <si>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</si>
  <si>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</si>
  <si>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</si>
  <si>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</si>
  <si>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</si>
  <si>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</si>
  <si>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</si>
  <si>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</si>
  <si>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</si>
  <si>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</si>
  <si>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</si>
  <si>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</si>
  <si>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</si>
  <si>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</si>
  <si>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</si>
  <si>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</si>
  <si>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</si>
  <si>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</si>
  <si>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</si>
  <si>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</si>
  <si>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</si>
  <si>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</si>
  <si>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</si>
  <si>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</si>
  <si>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</si>
  <si>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</si>
  <si>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</si>
  <si>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</si>
  <si>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</si>
  <si>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</si>
  <si>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</si>
  <si>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</si>
  <si>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</si>
  <si>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</si>
  <si>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</si>
  <si>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</si>
  <si>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</si>
  <si>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</si>
  <si>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</si>
  <si>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</si>
  <si>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</si>
  <si>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</si>
  <si>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</si>
  <si>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</si>
  <si>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</si>
  <si>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</si>
  <si>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</si>
  <si>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</si>
  <si>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</si>
  <si>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</si>
  <si>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</si>
  <si>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</si>
  <si>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</si>
  <si>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</si>
  <si>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</si>
  <si>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</si>
  <si>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</si>
  <si>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</si>
  <si>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</si>
  <si>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</si>
  <si>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</si>
  <si>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</si>
  <si>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</si>
  <si>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</si>
  <si>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</si>
  <si>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</si>
  <si>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</si>
  <si>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</si>
  <si>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</si>
  <si>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</si>
  <si>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</si>
  <si>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</si>
  <si>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</si>
  <si>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</si>
  <si>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</si>
  <si>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</si>
  <si>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</si>
  <si>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</si>
  <si>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</si>
  <si>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</si>
  <si>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</si>
  <si>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</si>
  <si>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</si>
  <si>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</si>
  <si>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</si>
  <si>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</si>
  <si>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</si>
  <si>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</si>
  <si>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</si>
  <si>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</si>
  <si>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</si>
  <si>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</si>
  <si>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</si>
  <si>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</si>
  <si>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</si>
  <si>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</si>
  <si>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</si>
  <si>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</si>
  <si>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</si>
  <si>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</si>
  <si>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</si>
  <si>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</si>
  <si>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</si>
  <si>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</si>
  <si>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</si>
  <si>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</si>
  <si>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</si>
  <si>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</si>
  <si>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</si>
  <si>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</si>
  <si>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</si>
  <si>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</si>
  <si>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</si>
  <si>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</si>
  <si>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</si>
  <si>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</si>
  <si>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</si>
  <si>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</si>
  <si>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</si>
  <si>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</si>
  <si>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</si>
  <si>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</si>
  <si>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</si>
  <si>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</si>
  <si>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</si>
  <si>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</si>
  <si>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</si>
  <si>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</si>
  <si>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</si>
  <si>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</si>
  <si>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</si>
  <si>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</si>
  <si>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</si>
  <si>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</si>
  <si>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</si>
  <si>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</si>
  <si>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</si>
  <si>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</si>
  <si>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</si>
  <si>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</si>
  <si>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</si>
  <si>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</si>
  <si>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</si>
  <si>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</si>
  <si>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</si>
  <si>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</si>
  <si>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</si>
  <si>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</si>
  <si>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</si>
  <si>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</si>
  <si>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</si>
  <si>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</si>
  <si>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</si>
  <si>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</si>
  <si>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</si>
  <si>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</si>
  <si>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</si>
  <si>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</si>
  <si>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</si>
  <si>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</si>
  <si>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</si>
  <si>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</si>
  <si>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</si>
  <si>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</si>
  <si>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</si>
  <si>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</si>
  <si>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</si>
  <si>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</si>
  <si>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</si>
  <si>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</si>
  <si>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</si>
  <si>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</si>
  <si>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</si>
  <si>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</si>
  <si>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</si>
  <si>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</si>
  <si>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</si>
  <si>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</si>
  <si>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</si>
  <si>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</si>
  <si>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</si>
  <si>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</si>
  <si>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</si>
  <si>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</si>
  <si>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</si>
  <si>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</si>
  <si>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</si>
  <si>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</si>
  <si>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</si>
  <si>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</si>
  <si>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</si>
  <si>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</si>
  <si>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</si>
  <si>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</si>
  <si>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</si>
  <si>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</si>
  <si>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</si>
  <si>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</si>
  <si>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</si>
  <si>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</si>
  <si>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</si>
  <si>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</si>
  <si>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</si>
  <si>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</si>
  <si>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</si>
  <si>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</si>
  <si>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</si>
  <si>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</si>
  <si>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</si>
  <si>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</si>
  <si>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</si>
  <si>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</si>
  <si>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</si>
  <si>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</si>
  <si>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</si>
  <si>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</si>
  <si>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</si>
  <si>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</si>
  <si>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</si>
  <si>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</si>
  <si>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</si>
  <si>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</si>
  <si>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</si>
  <si>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</si>
  <si>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</si>
  <si>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</si>
  <si>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</si>
  <si>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</si>
  <si>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</si>
  <si>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</si>
  <si>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</si>
  <si>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</si>
  <si>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</si>
  <si>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</si>
  <si>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</si>
  <si>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</si>
  <si>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</si>
  <si>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</si>
  <si>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</si>
  <si>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</si>
  <si>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</si>
  <si>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</si>
  <si>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</si>
  <si>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</si>
  <si>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</si>
  <si>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</si>
  <si>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</si>
  <si>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</si>
  <si>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</si>
  <si>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</si>
  <si>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</si>
  <si>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</si>
  <si>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</si>
  <si>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</si>
  <si>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</si>
  <si>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</si>
  <si>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</si>
  <si>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</si>
  <si>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</si>
  <si>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</si>
  <si>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</si>
  <si>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</si>
  <si>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</si>
  <si>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</si>
  <si>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</si>
  <si>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</si>
  <si>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</si>
  <si>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</si>
  <si>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</si>
  <si>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</si>
  <si>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</si>
  <si>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</si>
  <si>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</si>
  <si>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</si>
  <si>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</si>
  <si>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</si>
  <si>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</si>
  <si>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</si>
  <si>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</si>
  <si>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</si>
  <si>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</si>
  <si>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</si>
  <si>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</si>
  <si>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</si>
  <si>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</si>
  <si>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</si>
  <si>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</si>
  <si>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</si>
  <si>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</si>
  <si>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</si>
  <si>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</si>
  <si>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</si>
  <si>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</si>
  <si>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</si>
  <si>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</si>
  <si>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</si>
  <si>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</si>
  <si>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</si>
  <si>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</si>
  <si>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</si>
  <si>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</si>
  <si>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</si>
  <si>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</si>
  <si>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</si>
  <si>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</si>
  <si>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</si>
  <si>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</si>
  <si>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</si>
  <si>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</si>
  <si>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</si>
  <si>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</si>
  <si>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</si>
  <si>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</si>
  <si>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</si>
  <si>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</si>
  <si>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</si>
  <si>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</si>
  <si>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</si>
  <si>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</si>
  <si>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</si>
  <si>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</si>
  <si>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</si>
  <si>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</si>
  <si>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</si>
  <si>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</si>
  <si>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</si>
  <si>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</si>
  <si>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</si>
  <si>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</si>
  <si>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</si>
  <si>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</si>
  <si>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</si>
  <si>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</si>
  <si>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</si>
  <si>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</si>
  <si>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</si>
  <si>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</si>
  <si>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</si>
  <si>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</si>
  <si>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</si>
  <si>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</si>
  <si>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</si>
  <si>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</si>
  <si>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</si>
  <si>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</si>
  <si>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</si>
  <si>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</si>
  <si>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</si>
  <si>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</si>
  <si>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</si>
  <si>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</si>
  <si>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</si>
  <si>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</si>
  <si>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</si>
  <si>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</si>
  <si>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</si>
  <si>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</si>
  <si>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</si>
  <si>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</si>
  <si>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</si>
  <si>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</si>
  <si>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</si>
  <si>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</si>
  <si>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</si>
  <si>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</si>
  <si>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</si>
  <si>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</si>
  <si>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</si>
  <si>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</si>
  <si>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</si>
  <si>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</si>
  <si>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</si>
  <si>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</si>
  <si>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</si>
  <si>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</si>
  <si>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</si>
  <si>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</si>
  <si>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</si>
  <si>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</si>
  <si>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</si>
  <si>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</si>
  <si>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</si>
  <si>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</si>
  <si>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</si>
  <si>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</si>
  <si>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</si>
  <si>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</si>
  <si>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</si>
  <si>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</si>
  <si>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</si>
  <si>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</si>
  <si>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</si>
  <si>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</si>
  <si>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</si>
  <si>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</si>
  <si>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</si>
  <si>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</si>
  <si>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</si>
  <si>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</si>
  <si>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</si>
  <si>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</si>
  <si>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</si>
  <si>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</si>
  <si>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</si>
  <si>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</si>
  <si>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</si>
  <si>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</si>
  <si>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</si>
  <si>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</si>
  <si>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</si>
  <si>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</si>
  <si>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</si>
  <si>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</si>
  <si>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</si>
  <si>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</si>
  <si>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</si>
  <si>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</si>
  <si>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</si>
  <si>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</si>
  <si>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</si>
  <si>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</si>
  <si>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</si>
  <si>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</si>
  <si>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</si>
  <si>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</si>
  <si>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</si>
  <si>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</si>
  <si>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</si>
  <si>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</si>
  <si>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</si>
  <si>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</si>
  <si>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</si>
  <si>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</si>
  <si>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</si>
  <si>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</si>
  <si>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</si>
  <si>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</si>
  <si>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</si>
  <si>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</si>
  <si>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</si>
  <si>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</si>
  <si>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</si>
  <si>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</si>
  <si>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</si>
  <si>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</si>
  <si>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</si>
  <si>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</si>
  <si>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</si>
  <si>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</si>
  <si>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</si>
  <si>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</si>
  <si>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</si>
  <si>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</si>
  <si>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</si>
  <si>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</si>
  <si>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</si>
  <si>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</si>
  <si>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</si>
  <si>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</si>
  <si>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</si>
  <si>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</si>
  <si>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</si>
  <si>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</si>
  <si>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</si>
  <si>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</si>
  <si>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</si>
  <si>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</si>
  <si>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</si>
  <si>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</si>
  <si>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</si>
  <si>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</si>
  <si>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</si>
  <si>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</si>
  <si>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</si>
  <si>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</si>
  <si>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</si>
  <si>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</si>
  <si>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</si>
  <si>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</si>
  <si>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</si>
  <si>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</si>
  <si>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</si>
  <si>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</si>
  <si>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</si>
  <si>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</si>
  <si>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</si>
  <si>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</si>
  <si>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</si>
  <si>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</si>
  <si>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</si>
  <si>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</si>
  <si>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</si>
  <si>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</si>
  <si>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</si>
  <si>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</si>
  <si>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</si>
  <si>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</si>
  <si>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</si>
  <si>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</si>
  <si>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</si>
  <si>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</si>
  <si>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</si>
  <si>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</si>
  <si>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</si>
  <si>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</si>
  <si>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</si>
  <si>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</si>
  <si>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</si>
  <si>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</si>
  <si>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</si>
  <si>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</si>
  <si>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</si>
  <si>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</si>
  <si>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</si>
  <si>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</si>
  <si>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</si>
  <si>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</si>
  <si>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</si>
  <si>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</si>
  <si>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</si>
  <si>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</si>
  <si>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</si>
  <si>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</si>
  <si>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</si>
  <si>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</si>
  <si>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</si>
  <si>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</si>
  <si>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</si>
  <si>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</si>
  <si>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</si>
  <si>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</si>
  <si>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</si>
  <si>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</si>
  <si>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</si>
  <si>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</si>
  <si>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</si>
  <si>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</si>
  <si>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</si>
  <si>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</si>
  <si>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</si>
  <si>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</si>
  <si>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</si>
  <si>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</si>
  <si>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</si>
  <si>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</si>
  <si>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</si>
  <si>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</si>
  <si>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</si>
  <si>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</si>
  <si>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</si>
  <si>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</si>
  <si>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</si>
  <si>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</si>
  <si>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</si>
  <si>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</si>
  <si>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</si>
  <si>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</si>
  <si>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</si>
  <si>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</si>
  <si>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</si>
  <si>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</si>
  <si>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</si>
  <si>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</si>
  <si>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</si>
  <si>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</si>
  <si>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</si>
  <si>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</si>
  <si>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</si>
  <si>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</si>
  <si>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</si>
  <si>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</si>
  <si>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</si>
  <si>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</si>
  <si>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</si>
  <si>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</si>
  <si>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</si>
  <si>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</si>
  <si>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</si>
  <si>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</si>
  <si>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</si>
  <si>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</si>
  <si>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</si>
  <si>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</si>
  <si>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</si>
  <si>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</si>
  <si>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</si>
  <si>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</si>
  <si>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</si>
  <si>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</si>
  <si>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</si>
  <si>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</si>
  <si>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</si>
  <si>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</si>
  <si>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</si>
  <si>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</si>
  <si>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</si>
  <si>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</si>
  <si>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</si>
  <si>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</si>
  <si>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</si>
  <si>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</si>
  <si>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</si>
  <si>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</si>
  <si>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</si>
  <si>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</si>
  <si>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</si>
  <si>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</si>
  <si>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</si>
  <si>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</si>
  <si>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</si>
  <si>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</si>
  <si>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</si>
  <si>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</si>
  <si>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</si>
  <si>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</si>
  <si>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</si>
  <si>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</si>
  <si>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</si>
  <si>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</si>
  <si>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</si>
  <si>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</si>
  <si>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</si>
  <si>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</si>
  <si>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</si>
  <si>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</si>
  <si>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</si>
  <si>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</si>
  <si>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</si>
  <si>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</si>
  <si>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</si>
  <si>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</si>
  <si>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</si>
  <si>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</si>
  <si>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</si>
  <si>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</si>
  <si>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</si>
  <si>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</si>
  <si>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</si>
  <si>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</si>
  <si>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</si>
  <si>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</si>
  <si>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</si>
  <si>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</si>
  <si>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</si>
  <si>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</si>
  <si>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</si>
  <si>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</si>
  <si>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</si>
  <si>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</si>
  <si>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</si>
  <si>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</si>
  <si>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</si>
  <si>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</si>
  <si>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</si>
  <si>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</si>
  <si>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</si>
  <si>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</si>
  <si>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</si>
  <si>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</si>
  <si>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</si>
  <si>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</si>
  <si>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</si>
  <si>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</si>
  <si>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</si>
  <si>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</si>
  <si>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</si>
  <si>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</si>
  <si>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</si>
  <si>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</si>
  <si>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</si>
  <si>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</si>
  <si>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</si>
  <si>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</si>
  <si>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</si>
  <si>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</si>
  <si>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</si>
  <si>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</si>
  <si>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</si>
  <si>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</si>
  <si>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</si>
  <si>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</si>
  <si>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</si>
  <si>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</si>
  <si>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</si>
  <si>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</si>
  <si>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</si>
  <si>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</si>
  <si>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</si>
  <si>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</si>
  <si>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</si>
  <si>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</si>
  <si>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</si>
  <si>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</si>
  <si>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</si>
  <si>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</si>
  <si>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</si>
  <si>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</si>
  <si>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</si>
  <si>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</si>
  <si>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</si>
  <si>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</si>
  <si>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</si>
  <si>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</si>
  <si>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</si>
  <si>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</si>
  <si>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</si>
  <si>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</si>
  <si>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</si>
  <si>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</si>
  <si>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</si>
  <si>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</si>
  <si>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</si>
  <si>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</si>
  <si>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</si>
  <si>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</si>
  <si>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</si>
  <si>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</si>
  <si>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</si>
  <si>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</si>
  <si>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</si>
  <si>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</si>
  <si>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</si>
  <si>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</si>
  <si>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</si>
  <si>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</si>
  <si>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</si>
  <si>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</si>
  <si>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</si>
  <si>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</si>
  <si>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</si>
  <si>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</si>
  <si>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</si>
  <si>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</si>
  <si>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</si>
  <si>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</si>
  <si>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</si>
  <si>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</si>
  <si>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</si>
  <si>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</si>
  <si>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</si>
  <si>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</si>
  <si>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</si>
  <si>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</si>
  <si>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</si>
  <si>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</si>
  <si>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</si>
  <si>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</si>
  <si>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</si>
  <si>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</si>
  <si>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</si>
  <si>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</si>
  <si>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</si>
  <si>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</si>
  <si>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</si>
  <si>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</si>
  <si>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</si>
  <si>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</si>
  <si>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</si>
  <si>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</si>
  <si>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</si>
  <si>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</si>
  <si>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</si>
  <si>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</si>
  <si>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</si>
  <si>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</si>
  <si>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</si>
  <si>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</si>
  <si>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</si>
  <si>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</si>
  <si>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</si>
  <si>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</si>
  <si>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</si>
  <si>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</si>
  <si>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</si>
  <si>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</si>
  <si>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</si>
  <si>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</si>
  <si>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</si>
  <si>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</si>
  <si>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</si>
  <si>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</si>
  <si>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</si>
  <si>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</si>
  <si>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</si>
  <si>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</si>
  <si>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</si>
  <si>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</si>
  <si>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</si>
  <si>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</si>
  <si>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</si>
  <si>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</si>
  <si>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</si>
  <si>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</si>
  <si>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</si>
  <si>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</si>
  <si>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</si>
  <si>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</si>
  <si>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</si>
  <si>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</si>
  <si>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</si>
  <si>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</si>
  <si>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</si>
  <si>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</si>
  <si>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</si>
  <si>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</si>
  <si>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</si>
  <si>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</si>
  <si>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</si>
  <si>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</si>
  <si>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</si>
  <si>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</si>
  <si>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</si>
  <si>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</si>
  <si>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</si>
  <si>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</si>
  <si>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</si>
  <si>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</si>
  <si>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</si>
  <si>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</si>
  <si>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</si>
  <si>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</si>
  <si>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</si>
  <si>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</si>
  <si>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</si>
  <si>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</si>
  <si>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</si>
  <si>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</si>
  <si>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</si>
  <si>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</si>
  <si>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</si>
  <si>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</si>
  <si>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</si>
  <si>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</si>
  <si>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</si>
  <si>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</si>
  <si>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</si>
  <si>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</si>
  <si>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</si>
  <si>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</si>
  <si>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</si>
  <si>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</si>
  <si>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</si>
  <si>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</si>
  <si>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</si>
  <si>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</si>
  <si>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</si>
  <si>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</si>
  <si>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</si>
  <si>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</si>
  <si>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</si>
  <si>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</si>
  <si>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</si>
  <si>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</si>
  <si>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</si>
  <si>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</si>
  <si>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</si>
  <si>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</si>
  <si>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</si>
  <si>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</si>
  <si>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</si>
  <si>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</si>
  <si>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</si>
  <si>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</si>
  <si>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</si>
  <si>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</si>
  <si>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</si>
  <si>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</si>
  <si>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</si>
  <si>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</si>
  <si>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</si>
  <si>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</si>
  <si>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</si>
  <si>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</si>
  <si>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</si>
  <si>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</si>
  <si>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</si>
  <si>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</si>
  <si>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</si>
  <si>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</si>
  <si>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</si>
  <si>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</si>
  <si>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</si>
  <si>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</si>
  <si>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</si>
  <si>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</si>
  <si>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</si>
  <si>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</si>
  <si>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</si>
  <si>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</si>
  <si>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</si>
  <si>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</si>
  <si>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</si>
  <si>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</si>
  <si>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</si>
  <si>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</si>
  <si>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</si>
  <si>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</si>
  <si>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</si>
  <si>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</si>
  <si>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</si>
  <si>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</si>
  <si>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</si>
  <si>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</si>
  <si>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</si>
  <si>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</si>
  <si>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</si>
  <si>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</si>
  <si>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</si>
  <si>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</si>
  <si>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</si>
  <si>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</si>
  <si>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</si>
  <si>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</si>
  <si>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</si>
  <si>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</si>
  <si>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</si>
  <si>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</si>
  <si>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</si>
  <si>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</si>
  <si>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</si>
  <si>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</si>
  <si>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</si>
  <si>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</si>
  <si>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</si>
  <si>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</si>
  <si>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</si>
  <si>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</si>
  <si>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</si>
  <si>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</si>
  <si>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</si>
  <si>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</si>
  <si>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</si>
  <si>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</si>
  <si>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</si>
  <si>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</si>
  <si>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</si>
  <si>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</si>
  <si>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</si>
  <si>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</si>
  <si>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</si>
  <si>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</si>
  <si>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</si>
  <si>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</si>
  <si>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</si>
  <si>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</si>
  <si>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</si>
  <si>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</si>
  <si>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</si>
  <si>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</si>
  <si>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</si>
  <si>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</si>
  <si>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</si>
  <si>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</si>
  <si>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</si>
  <si>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</si>
  <si>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</si>
  <si>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</si>
  <si>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</si>
  <si>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</si>
  <si>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</si>
  <si>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</si>
  <si>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</si>
  <si>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</si>
  <si>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</si>
  <si>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</si>
  <si>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</si>
  <si>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</si>
  <si>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</si>
  <si>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</si>
  <si>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</si>
  <si>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</si>
  <si>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</si>
  <si>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</si>
  <si>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</si>
  <si>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</si>
  <si>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</si>
  <si>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</si>
  <si>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</si>
  <si>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</si>
  <si>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</si>
  <si>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</si>
  <si>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</si>
  <si>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</si>
  <si>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</si>
  <si>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</si>
  <si>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</si>
  <si>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</si>
  <si>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</si>
  <si>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</si>
  <si>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</si>
  <si>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</si>
  <si>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</si>
  <si>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</si>
  <si>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</si>
  <si>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</si>
  <si>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</si>
  <si>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</si>
  <si>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</si>
  <si>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</si>
  <si>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</si>
  <si>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</si>
  <si>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</si>
  <si>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</si>
  <si>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</si>
  <si>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</si>
  <si>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</si>
  <si>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</si>
  <si>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</si>
  <si>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</si>
  <si>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</si>
  <si>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</si>
  <si>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</si>
  <si>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</si>
  <si>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</si>
  <si>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</si>
  <si>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</si>
  <si>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</si>
  <si>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</si>
  <si>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</si>
  <si>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</si>
  <si>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</si>
  <si>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</si>
  <si>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</si>
  <si>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</si>
  <si>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</si>
  <si>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</si>
  <si>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</si>
  <si>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</si>
  <si>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</si>
  <si>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</si>
  <si>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</si>
  <si>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</si>
  <si>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</si>
  <si>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</si>
  <si>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</si>
  <si>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</si>
  <si>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</si>
  <si>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</si>
  <si>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</si>
  <si>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</si>
  <si>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</si>
  <si>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</si>
  <si>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</si>
  <si>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</si>
  <si>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</si>
  <si>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</si>
  <si>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</si>
  <si>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</si>
  <si>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</si>
  <si>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</si>
  <si>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</si>
  <si>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</si>
  <si>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</si>
  <si>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</si>
  <si>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</si>
  <si>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</si>
  <si>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</si>
  <si>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</si>
  <si>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</si>
  <si>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</si>
  <si>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</si>
  <si>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</si>
  <si>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</si>
  <si>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</si>
  <si>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</si>
  <si>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</si>
  <si>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</si>
  <si>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</si>
  <si>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</si>
  <si>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</si>
  <si>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</si>
  <si>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</si>
  <si>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</si>
  <si>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</si>
  <si>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</si>
  <si>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</si>
  <si>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</si>
  <si>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</si>
  <si>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</si>
  <si>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</si>
  <si>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</si>
  <si>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</si>
  <si>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</si>
  <si>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</si>
  <si>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</si>
  <si>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</si>
  <si>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</si>
  <si>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</si>
  <si>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</si>
  <si>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</si>
  <si>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</si>
  <si>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</si>
  <si>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</si>
  <si>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</si>
  <si>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</si>
  <si>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</si>
  <si>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</si>
  <si>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</si>
  <si>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</si>
  <si>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</si>
  <si>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</si>
  <si>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</si>
  <si>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</si>
  <si>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</si>
  <si>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</si>
  <si>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</si>
  <si>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</si>
  <si>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</si>
  <si>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</si>
  <si>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</si>
  <si>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</si>
  <si>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</si>
  <si>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</si>
  <si>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</si>
  <si>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</si>
  <si>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</si>
  <si>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</si>
  <si>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</si>
  <si>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</si>
  <si>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</si>
  <si>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</si>
  <si>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</si>
  <si>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</si>
  <si>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</si>
  <si>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</si>
  <si>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</si>
  <si>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</si>
  <si>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</si>
  <si>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</si>
  <si>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</si>
  <si>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</si>
  <si>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</si>
  <si>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</si>
  <si>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</si>
  <si>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</si>
  <si>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</si>
  <si>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</si>
  <si>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</si>
  <si>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</si>
  <si>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</si>
  <si>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</si>
  <si>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</si>
  <si>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</si>
  <si>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</si>
  <si>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</si>
  <si>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</si>
  <si>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</si>
  <si>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</si>
  <si>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</si>
  <si>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</si>
  <si>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</si>
  <si>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</si>
  <si>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</si>
  <si>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</si>
  <si>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</si>
  <si>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</si>
  <si>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</si>
  <si>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</si>
  <si>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</si>
  <si>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</si>
  <si>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</si>
  <si>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</si>
  <si>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</si>
  <si>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</si>
  <si>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</si>
  <si>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</si>
  <si>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</si>
  <si>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</si>
  <si>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</si>
  <si>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</si>
  <si>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</si>
  <si>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</si>
  <si>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</si>
  <si>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</si>
  <si>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</si>
  <si>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</si>
  <si>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</si>
  <si>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</si>
  <si>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</si>
  <si>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</si>
  <si>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</si>
  <si>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</si>
  <si>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</si>
  <si>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</si>
  <si>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</si>
  <si>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</si>
  <si>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</si>
  <si>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</si>
  <si>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</si>
  <si>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</si>
  <si>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</si>
  <si>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</si>
  <si>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</si>
  <si>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</si>
  <si>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</si>
  <si>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</si>
  <si>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</si>
  <si>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</si>
  <si>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</si>
  <si>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</si>
  <si>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</si>
  <si>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</si>
  <si>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</si>
  <si>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</si>
  <si>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</si>
  <si>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</si>
  <si>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</si>
  <si>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</si>
  <si>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</si>
  <si>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</si>
  <si>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</si>
  <si>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</si>
  <si>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</si>
  <si>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</si>
  <si>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</si>
  <si>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</si>
  <si>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</si>
  <si>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</si>
  <si>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</si>
  <si>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</si>
  <si>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</si>
  <si>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</si>
  <si>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</si>
  <si>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</si>
  <si>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</si>
  <si>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</si>
  <si>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</si>
  <si>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</si>
  <si>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</si>
  <si>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</si>
  <si>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</si>
  <si>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</si>
  <si>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</si>
  <si>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</si>
  <si>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</si>
  <si>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</si>
  <si>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</si>
  <si>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</si>
  <si>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</si>
  <si>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</si>
  <si>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</si>
  <si>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</si>
  <si>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</si>
  <si>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</si>
  <si>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</si>
  <si>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</si>
  <si>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</si>
  <si>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</si>
  <si>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</si>
  <si>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</si>
  <si>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</si>
  <si>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</si>
  <si>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</si>
  <si>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</si>
  <si>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</si>
  <si>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</si>
  <si>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</si>
  <si>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</si>
  <si>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</si>
  <si>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</si>
  <si>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</si>
  <si>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</si>
  <si>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</si>
  <si>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</si>
  <si>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</si>
  <si>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</si>
  <si>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</si>
  <si>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</si>
  <si>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</si>
  <si>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</si>
  <si>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</si>
  <si>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</si>
  <si>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</si>
  <si>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</si>
  <si>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</si>
  <si>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</si>
  <si>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</si>
  <si>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</si>
  <si>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</si>
  <si>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</si>
  <si>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</si>
  <si>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</si>
  <si>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</si>
  <si>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</si>
  <si>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</si>
  <si>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</si>
  <si>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</si>
  <si>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</si>
  <si>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</si>
  <si>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</si>
  <si>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</si>
  <si>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</si>
  <si>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</si>
  <si>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</si>
  <si>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</si>
  <si>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</si>
  <si>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</si>
  <si>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</si>
  <si>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</si>
  <si>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</si>
  <si>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</si>
  <si>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</si>
  <si>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</si>
  <si>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</si>
  <si>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</si>
  <si>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</si>
  <si>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</si>
  <si>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</si>
  <si>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</si>
  <si>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</si>
  <si>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</si>
  <si>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</si>
  <si>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</si>
  <si>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</si>
  <si>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</si>
  <si>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</si>
  <si>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</si>
  <si>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</si>
  <si>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</si>
  <si>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</si>
  <si>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</si>
  <si>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</si>
  <si>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</si>
  <si>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</si>
  <si>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</si>
  <si>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</si>
  <si>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</si>
  <si>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</si>
  <si>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</si>
  <si>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</si>
  <si>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</si>
  <si>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</si>
  <si>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</si>
  <si>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</si>
  <si>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</si>
  <si>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</si>
  <si>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</si>
  <si>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</si>
  <si>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</si>
  <si>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</si>
  <si>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</si>
  <si>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</si>
  <si>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</si>
  <si>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</si>
  <si>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</si>
  <si>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</si>
  <si>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</si>
  <si>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</si>
  <si>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</si>
  <si>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</si>
  <si>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</si>
  <si>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</si>
  <si>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</si>
  <si>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</si>
  <si>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</si>
  <si>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</si>
  <si>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</si>
  <si>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</si>
  <si>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</si>
  <si>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</si>
  <si>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</si>
  <si>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</si>
  <si>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</si>
  <si>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</si>
  <si>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</si>
  <si>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</si>
  <si>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</si>
  <si>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</si>
  <si>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</si>
  <si>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</si>
  <si>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</si>
  <si>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</si>
  <si>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</si>
  <si>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</si>
  <si>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</si>
  <si>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</si>
  <si>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</si>
  <si>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</si>
  <si>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</si>
  <si>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</si>
  <si>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</si>
  <si>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</si>
  <si>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</si>
  <si>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</si>
  <si>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</si>
  <si>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</si>
  <si>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</si>
  <si>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</si>
  <si>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</si>
  <si>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</si>
  <si>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</si>
  <si>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</si>
  <si>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</si>
  <si>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</si>
  <si>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</si>
  <si>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</si>
  <si>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</si>
  <si>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</si>
  <si>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</si>
  <si>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</si>
  <si>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</si>
  <si>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</si>
  <si>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</si>
  <si>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</si>
  <si>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</si>
  <si>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</si>
  <si>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</si>
  <si>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</si>
  <si>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</si>
  <si>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</si>
  <si>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</si>
  <si>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</si>
  <si>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</si>
  <si>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</si>
  <si>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</si>
  <si>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</si>
  <si>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</si>
  <si>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</si>
  <si>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</si>
  <si>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</si>
  <si>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</si>
  <si>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</si>
  <si>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</si>
  <si>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</si>
  <si>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</si>
  <si>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</si>
  <si>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</si>
  <si>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</si>
  <si>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</si>
  <si>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</si>
  <si>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</si>
  <si>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</si>
  <si>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</si>
  <si>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</si>
  <si>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</si>
  <si>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</si>
  <si>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</si>
  <si>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</si>
  <si>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</si>
  <si>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</si>
  <si>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</si>
  <si>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</si>
  <si>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</si>
  <si>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</si>
  <si>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</si>
  <si>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</si>
  <si>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</si>
  <si>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</si>
  <si>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</si>
  <si>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</si>
  <si>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</si>
  <si>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</si>
  <si>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</si>
  <si>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</si>
  <si>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</si>
  <si>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</si>
  <si>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</si>
  <si>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</si>
  <si>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</si>
  <si>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</si>
  <si>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</si>
  <si>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</si>
  <si>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</si>
  <si>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</si>
  <si>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</si>
  <si>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</si>
  <si>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</si>
  <si>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</si>
  <si>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</si>
  <si>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</si>
  <si>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</si>
  <si>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</si>
  <si>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</si>
  <si>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</si>
  <si>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</si>
  <si>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</si>
  <si>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</si>
  <si>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</si>
  <si>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</si>
  <si>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</si>
  <si>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</si>
  <si>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</si>
  <si>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</si>
  <si>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</si>
  <si>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</si>
  <si>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</si>
  <si>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</si>
  <si>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</si>
  <si>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</si>
  <si>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</si>
  <si>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</si>
  <si>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</si>
  <si>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</si>
  <si>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</si>
  <si>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</si>
  <si>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</si>
  <si>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</si>
  <si>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</si>
  <si>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</si>
  <si>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</si>
  <si>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</si>
  <si>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</si>
  <si>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</si>
  <si>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</si>
  <si>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</si>
  <si>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</si>
  <si>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</si>
  <si>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</si>
  <si>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</si>
  <si>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</si>
  <si>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</si>
  <si>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</si>
  <si>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</si>
  <si>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</si>
  <si>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</si>
  <si>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</si>
  <si>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</si>
  <si>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</si>
  <si>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</si>
  <si>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</si>
  <si>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</si>
  <si>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</si>
  <si>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</si>
  <si>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</si>
  <si>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</si>
  <si>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</si>
  <si>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</si>
  <si>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</si>
  <si>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</si>
  <si>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</si>
  <si>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</si>
  <si>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</si>
  <si>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</si>
  <si>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</si>
  <si>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</si>
  <si>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</si>
  <si>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</si>
  <si>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</si>
  <si>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</si>
  <si>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</si>
  <si>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</si>
  <si>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</si>
  <si>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</si>
  <si>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</si>
  <si>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</si>
  <si>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</si>
  <si>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</si>
  <si>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</si>
  <si>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</si>
  <si>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</si>
  <si>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</si>
  <si>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</si>
  <si>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</si>
  <si>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</si>
  <si>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</si>
  <si>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</si>
  <si>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</si>
  <si>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</si>
  <si>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</si>
  <si>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</si>
  <si>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</si>
  <si>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</si>
  <si>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</si>
  <si>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</si>
  <si>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</si>
  <si>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</si>
  <si>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</si>
  <si>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</si>
  <si>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</si>
  <si>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</si>
  <si>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</si>
  <si>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</si>
  <si>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</si>
  <si>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</si>
  <si>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</si>
  <si>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</si>
  <si>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</si>
  <si>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</si>
  <si>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</si>
  <si>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</si>
  <si>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</si>
  <si>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</si>
  <si>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</si>
  <si>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</si>
  <si>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</si>
  <si>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</si>
  <si>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</si>
  <si>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</si>
  <si>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</si>
  <si>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</si>
  <si>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</si>
  <si>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</si>
  <si>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</si>
  <si>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</si>
  <si>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</si>
  <si>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</si>
  <si>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</si>
  <si>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</si>
  <si>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</si>
  <si>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</si>
  <si>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</si>
  <si>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</si>
  <si>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</si>
  <si>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</si>
  <si>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</si>
  <si>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</si>
  <si>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</si>
  <si>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</si>
  <si>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</si>
  <si>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</si>
  <si>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</si>
  <si>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</si>
  <si>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</si>
  <si>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</si>
  <si>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</si>
  <si>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</si>
  <si>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</si>
  <si>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</si>
  <si>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</si>
  <si>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</si>
  <si>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</si>
  <si>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</si>
  <si>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</si>
  <si>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</si>
  <si>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</si>
  <si>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</si>
  <si>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</si>
  <si>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</si>
  <si>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</si>
  <si>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</si>
  <si>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</si>
  <si>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</si>
  <si>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</si>
  <si>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</si>
  <si>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</si>
  <si>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</si>
  <si>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</si>
  <si>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</si>
  <si>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</si>
  <si>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</si>
  <si>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</si>
  <si>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</si>
  <si>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</si>
  <si>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</si>
  <si>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</si>
  <si>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</si>
  <si>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</si>
  <si>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</si>
  <si>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</si>
  <si>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</si>
  <si>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</si>
  <si>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</si>
  <si>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</si>
  <si>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</si>
  <si>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</si>
  <si>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</si>
  <si>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</si>
  <si>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</si>
  <si>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</si>
  <si>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</si>
  <si>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</si>
  <si>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</si>
  <si>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</si>
  <si>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</si>
  <si>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</si>
  <si>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</si>
  <si>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</si>
  <si>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</si>
  <si>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</si>
  <si>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</si>
  <si>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</si>
  <si>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</si>
  <si>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</si>
  <si>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</si>
  <si>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</si>
  <si>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</si>
  <si>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</si>
  <si>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</si>
  <si>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</si>
  <si>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</si>
  <si>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</si>
  <si>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</si>
  <si>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</si>
  <si>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</si>
  <si>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</si>
  <si>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</si>
  <si>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</si>
  <si>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</si>
  <si>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</si>
  <si>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</si>
  <si>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</si>
  <si>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</si>
  <si>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</si>
  <si>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</si>
  <si>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</si>
  <si>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</si>
  <si>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</si>
  <si>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</si>
  <si>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</si>
  <si>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</si>
  <si>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</si>
  <si>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</si>
  <si>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</si>
  <si>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</si>
  <si>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</si>
  <si>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</si>
  <si>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</si>
  <si>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</si>
  <si>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</si>
  <si>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</si>
  <si>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</si>
  <si>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</si>
  <si>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</si>
  <si>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</si>
  <si>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</si>
  <si>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</si>
  <si>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</si>
  <si>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</si>
  <si>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</si>
  <si>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</si>
  <si>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</si>
  <si>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</si>
  <si>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</si>
  <si>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</si>
  <si>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</si>
  <si>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</si>
  <si>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</si>
  <si>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</si>
  <si>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</si>
  <si>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</si>
  <si>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</si>
  <si>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</si>
  <si>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</si>
  <si>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</si>
  <si>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</si>
  <si>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</si>
  <si>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</si>
  <si>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</si>
  <si>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</si>
  <si>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</si>
  <si>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</si>
  <si>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</si>
  <si>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</si>
  <si>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</si>
  <si>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</si>
  <si>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</si>
  <si>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</si>
  <si>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</si>
  <si>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</si>
  <si>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</si>
  <si>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</si>
  <si>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</si>
  <si>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</si>
  <si>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</si>
  <si>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</si>
  <si>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</si>
  <si>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</si>
  <si>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</si>
  <si>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</si>
  <si>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</si>
  <si>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</si>
  <si>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</si>
  <si>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</si>
  <si>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</si>
  <si>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</si>
  <si>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</si>
  <si>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</si>
  <si>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</si>
  <si>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</si>
  <si>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</si>
  <si>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</si>
  <si>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</si>
  <si>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</si>
  <si>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</si>
  <si>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</si>
  <si>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</si>
  <si>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</si>
  <si>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</si>
  <si>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</si>
  <si>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</si>
  <si>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</si>
  <si>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</si>
  <si>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</si>
  <si>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</si>
  <si>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</si>
  <si>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</si>
  <si>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</si>
  <si>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</si>
  <si>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</si>
  <si>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</si>
  <si>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</si>
  <si>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</si>
  <si>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</si>
  <si>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</si>
  <si>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</si>
  <si>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</si>
  <si>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</si>
  <si>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</si>
  <si>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</si>
  <si>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</si>
  <si>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</si>
  <si>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</si>
  <si>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</si>
  <si>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</si>
  <si>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</si>
  <si>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</si>
  <si>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</si>
  <si>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</si>
  <si>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</si>
  <si>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</si>
  <si>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</si>
  <si>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</si>
  <si>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</si>
  <si>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</si>
  <si>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</si>
  <si>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</si>
  <si>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</si>
  <si>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</si>
  <si>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</si>
  <si>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</si>
  <si>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</si>
  <si>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</si>
  <si>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</si>
  <si>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</si>
  <si>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</si>
  <si>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</si>
  <si>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</si>
  <si>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</si>
  <si>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</si>
  <si>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</si>
  <si>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</si>
  <si>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</si>
  <si>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</si>
  <si>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</si>
  <si>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</si>
  <si>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</si>
  <si>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</si>
  <si>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</si>
  <si>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</si>
  <si>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</si>
  <si>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</si>
  <si>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</si>
  <si>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</si>
  <si>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</si>
  <si>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</si>
  <si>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</si>
  <si>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</si>
  <si>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</si>
  <si>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</si>
  <si>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</si>
  <si>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</si>
  <si>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</si>
  <si>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</si>
  <si>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</si>
  <si>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</si>
  <si>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</si>
  <si>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</si>
  <si>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</si>
  <si>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</si>
  <si>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</si>
  <si>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</si>
  <si>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</si>
  <si>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</si>
  <si>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</si>
  <si>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</si>
  <si>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</si>
  <si>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</si>
  <si>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</si>
  <si>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</si>
  <si>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</si>
  <si>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</si>
  <si>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</si>
  <si>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</si>
  <si>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</si>
  <si>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</si>
  <si>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</si>
  <si>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</si>
  <si>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</si>
  <si>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</si>
  <si>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</si>
  <si>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</si>
  <si>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</si>
  <si>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</si>
  <si>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</si>
  <si>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</si>
  <si>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</si>
  <si>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</si>
  <si>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</si>
  <si>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</si>
  <si>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</si>
  <si>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</si>
  <si>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</si>
  <si>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</si>
  <si>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</si>
  <si>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</si>
  <si>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</si>
  <si>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</si>
  <si>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</si>
  <si>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</si>
  <si>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</si>
  <si>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</si>
  <si>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</si>
  <si>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</si>
  <si>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</si>
  <si>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</si>
  <si>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</si>
  <si>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</si>
  <si>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</si>
  <si>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</si>
  <si>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</si>
  <si>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</si>
  <si>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</si>
  <si>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</si>
  <si>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</si>
  <si>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</si>
  <si>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</si>
  <si>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</si>
  <si>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</si>
  <si>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</si>
  <si>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</si>
  <si>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</si>
  <si>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</si>
  <si>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</si>
  <si>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</si>
  <si>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</si>
  <si>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</si>
  <si>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</si>
  <si>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</si>
  <si>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</si>
  <si>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</si>
  <si>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</si>
  <si>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</si>
  <si>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</si>
  <si>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</si>
  <si>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</si>
  <si>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</si>
  <si>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</si>
  <si>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</si>
  <si>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</si>
  <si>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</si>
  <si>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</si>
  <si>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</si>
  <si>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</si>
  <si>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</si>
  <si>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</si>
  <si>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</si>
  <si>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</si>
  <si>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</si>
  <si>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</si>
  <si>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</si>
  <si>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</si>
  <si>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</si>
  <si>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</si>
  <si>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</si>
  <si>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</si>
  <si>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</si>
  <si>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</si>
  <si>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</si>
  <si>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</si>
  <si>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</si>
  <si>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</si>
  <si>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</si>
  <si>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</si>
  <si>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</si>
  <si>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</si>
  <si>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</si>
  <si>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</si>
  <si>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</si>
  <si>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</si>
  <si>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</si>
  <si>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</si>
  <si>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</si>
  <si>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</si>
  <si>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</si>
  <si>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</si>
  <si>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</si>
  <si>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</si>
  <si>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</si>
  <si>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</si>
  <si>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</si>
  <si>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</si>
  <si>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</si>
  <si>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</si>
  <si>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</si>
  <si>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</si>
  <si>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</si>
  <si>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</si>
  <si>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</si>
  <si>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</si>
  <si>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</si>
  <si>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</si>
  <si>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</si>
  <si>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</si>
  <si>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</si>
  <si>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</si>
  <si>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</si>
  <si>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</si>
  <si>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</si>
  <si>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</si>
  <si>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</si>
  <si>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</si>
  <si>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</si>
  <si>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</si>
  <si>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</si>
  <si>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</si>
  <si>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</si>
  <si>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</si>
  <si>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</si>
  <si>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</si>
  <si>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</si>
  <si>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</si>
  <si>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</si>
  <si>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</si>
  <si>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</si>
  <si>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</si>
  <si>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</si>
  <si>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</si>
  <si>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</si>
  <si>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</si>
  <si>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</si>
  <si>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</si>
  <si>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</si>
  <si>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</si>
  <si>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</si>
  <si>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</si>
  <si>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</si>
  <si>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</si>
  <si>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</si>
  <si>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</si>
  <si>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</si>
  <si>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</si>
  <si>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</si>
  <si>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</si>
  <si>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</si>
  <si>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</si>
  <si>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</si>
  <si>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</si>
  <si>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</si>
  <si>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</si>
  <si>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</si>
  <si>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</si>
  <si>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</si>
  <si>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</si>
  <si>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</si>
  <si>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</si>
  <si>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</si>
  <si>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</si>
  <si>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</si>
  <si>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</si>
  <si>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</si>
  <si>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</si>
  <si>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</si>
  <si>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</si>
  <si>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</si>
  <si>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</si>
  <si>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</si>
  <si>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</si>
  <si>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</si>
  <si>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</si>
  <si>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</si>
  <si>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</si>
  <si>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</si>
  <si>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</si>
  <si>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</si>
  <si>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</si>
  <si>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</si>
  <si>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</si>
  <si>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</si>
  <si>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</si>
  <si>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</si>
  <si>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</si>
  <si>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</si>
  <si>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</si>
  <si>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</si>
  <si>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</si>
  <si>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</si>
  <si>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</si>
  <si>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</si>
  <si>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</si>
  <si>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</si>
  <si>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</si>
  <si>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</si>
  <si>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</si>
  <si>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</si>
  <si>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</si>
  <si>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</si>
  <si>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</si>
  <si>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</si>
  <si>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</si>
  <si>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</si>
  <si>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</si>
  <si>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</si>
  <si>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</si>
  <si>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</si>
  <si>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</si>
  <si>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</si>
  <si>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</si>
  <si>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</si>
  <si>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</si>
  <si>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</si>
  <si>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</si>
  <si>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</si>
  <si>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</si>
  <si>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</si>
  <si>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</si>
  <si>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</si>
  <si>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</si>
  <si>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</si>
  <si>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</si>
  <si>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</si>
  <si>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</si>
  <si>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</si>
  <si>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</si>
  <si>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</si>
  <si>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</si>
  <si>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</si>
  <si>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</si>
  <si>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</si>
  <si>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</si>
  <si>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</si>
  <si>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</si>
  <si>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</si>
  <si>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</si>
  <si>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</si>
  <si>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</si>
  <si>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</si>
  <si>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</si>
  <si>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</si>
  <si>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</si>
  <si>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</si>
  <si>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</si>
  <si>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</si>
  <si>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</si>
  <si>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</si>
  <si>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</si>
  <si>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</si>
  <si>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</si>
  <si>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</si>
  <si>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</si>
  <si>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</si>
  <si>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</si>
  <si>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</si>
  <si>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</si>
  <si>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</si>
  <si>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</si>
  <si>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</si>
  <si>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</si>
  <si>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</si>
  <si>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</si>
  <si>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</si>
  <si>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</si>
  <si>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</si>
  <si>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</si>
  <si>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</si>
  <si>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</si>
  <si>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</si>
  <si>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</si>
  <si>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</si>
  <si>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</si>
  <si>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</si>
  <si>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</si>
  <si>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</si>
  <si>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</si>
  <si>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</si>
  <si>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</si>
  <si>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</si>
  <si>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</si>
  <si>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</si>
  <si>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</si>
  <si>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</si>
  <si>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</si>
  <si>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</si>
  <si>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</si>
  <si>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</si>
  <si>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</si>
  <si>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</si>
  <si>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</si>
  <si>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</si>
  <si>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</si>
  <si>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</si>
  <si>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</si>
  <si>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</si>
  <si>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</si>
  <si>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</si>
  <si>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</si>
  <si>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</si>
  <si>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</si>
  <si>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</si>
  <si>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</si>
  <si>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</si>
  <si>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</si>
  <si>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</si>
  <si>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</si>
  <si>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</si>
  <si>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</si>
  <si>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</si>
  <si>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</si>
  <si>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</si>
  <si>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</si>
  <si>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</si>
  <si>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</si>
  <si>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</si>
  <si>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</si>
  <si>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</si>
  <si>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</si>
  <si>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</si>
  <si>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</si>
  <si>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</si>
  <si>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</si>
  <si>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</si>
  <si>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</si>
  <si>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</si>
  <si>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</si>
  <si>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</si>
  <si>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</si>
  <si>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</si>
  <si>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</si>
  <si>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</si>
  <si>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</si>
  <si>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</si>
  <si>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</si>
  <si>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</si>
  <si>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</si>
  <si>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</si>
  <si>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</si>
  <si>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</si>
  <si>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</si>
  <si>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</si>
  <si>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</si>
  <si>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</si>
  <si>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</si>
  <si>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</si>
  <si>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</si>
  <si>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</si>
  <si>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</si>
  <si>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</si>
  <si>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</si>
  <si>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</si>
  <si>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</si>
  <si>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</si>
  <si>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</si>
  <si>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</si>
  <si>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</si>
  <si>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</si>
  <si>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</si>
  <si>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</si>
  <si>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</si>
  <si>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</si>
  <si>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</si>
  <si>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</si>
  <si>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</si>
  <si>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</si>
  <si>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</si>
  <si>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</si>
  <si>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</si>
  <si>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</si>
  <si>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</si>
  <si>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</si>
  <si>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</si>
  <si>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</si>
  <si>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</si>
  <si>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</si>
  <si>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</si>
  <si>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</si>
  <si>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</si>
  <si>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</si>
  <si>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</si>
  <si>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</si>
  <si>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</si>
  <si>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</si>
  <si>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</si>
  <si>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</si>
  <si>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</si>
  <si>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</si>
  <si>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</si>
  <si>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</si>
  <si>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</si>
  <si>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</si>
  <si>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</si>
  <si>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</si>
  <si>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</si>
  <si>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</si>
  <si>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</si>
  <si>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</si>
  <si>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</si>
  <si>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</si>
  <si>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</si>
  <si>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</si>
  <si>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</si>
  <si>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</si>
  <si>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</si>
  <si>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</si>
  <si>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</si>
  <si>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</si>
  <si>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</si>
  <si>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</si>
  <si>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</si>
  <si>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</si>
  <si>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</si>
  <si>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</si>
  <si>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</si>
  <si>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</si>
  <si>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</si>
  <si>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</si>
  <si>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</si>
  <si>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</si>
  <si>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</si>
  <si>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</si>
  <si>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</si>
  <si>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</si>
  <si>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</si>
  <si>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</si>
  <si>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</si>
  <si>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</si>
  <si>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</si>
  <si>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</si>
  <si>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</si>
  <si>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</si>
  <si>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</si>
  <si>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</si>
  <si>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</si>
  <si>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</si>
  <si>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</si>
  <si>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</si>
  <si>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</si>
  <si>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</si>
  <si>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</si>
  <si>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</si>
  <si>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</si>
  <si>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</si>
  <si>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</si>
  <si>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</si>
  <si>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</si>
  <si>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</si>
  <si>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</si>
  <si>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</si>
  <si>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</si>
  <si>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</si>
  <si>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</si>
  <si>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</si>
  <si>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</si>
  <si>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</si>
  <si>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</si>
  <si>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</si>
  <si>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</si>
  <si>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</si>
  <si>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</si>
  <si>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</si>
  <si>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</si>
  <si>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</si>
  <si>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</si>
  <si>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</si>
  <si>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</si>
  <si>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</si>
  <si>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</si>
  <si>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</si>
  <si>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</si>
  <si>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</si>
  <si>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</si>
  <si>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</si>
  <si>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</si>
  <si>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</si>
  <si>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</si>
  <si>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</si>
  <si>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</si>
  <si>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</si>
  <si>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</si>
  <si>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</si>
  <si>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</si>
  <si>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</si>
  <si>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</si>
  <si>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</si>
  <si>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</si>
  <si>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</si>
  <si>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</si>
  <si>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</si>
  <si>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</si>
  <si>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</si>
  <si>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</si>
  <si>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</si>
  <si>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</si>
  <si>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</si>
  <si>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</si>
  <si>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</si>
  <si>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</si>
  <si>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</si>
  <si>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</si>
  <si>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</si>
  <si>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</si>
  <si>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</si>
  <si>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</si>
  <si>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</si>
  <si>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</si>
  <si>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</si>
  <si>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</si>
  <si>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</si>
  <si>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</si>
  <si>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</si>
  <si>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</si>
  <si>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</si>
  <si>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</si>
  <si>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</si>
  <si>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</si>
  <si>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</si>
  <si>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</si>
  <si>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</si>
  <si>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</si>
  <si>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</si>
  <si>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</si>
  <si>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</si>
  <si>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</si>
  <si>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</si>
  <si>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</si>
  <si>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</si>
  <si>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</si>
  <si>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</si>
  <si>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</si>
  <si>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</si>
  <si>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</si>
  <si>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</si>
  <si>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</si>
  <si>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</si>
  <si>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</si>
  <si>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</si>
  <si>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</si>
  <si>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</si>
  <si>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</si>
  <si>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</si>
  <si>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</si>
  <si>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</si>
  <si>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</si>
  <si>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</si>
  <si>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</si>
  <si>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</si>
  <si>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</si>
  <si>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</si>
  <si>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</si>
  <si>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</si>
  <si>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</si>
  <si>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</si>
  <si>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</si>
  <si>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</si>
  <si>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</si>
  <si>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</si>
  <si>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</si>
  <si>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</si>
  <si>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</si>
  <si>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</si>
  <si>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</si>
  <si>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</si>
  <si>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</si>
  <si>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</si>
  <si>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</si>
  <si>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</si>
  <si>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</si>
  <si>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</si>
  <si>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</si>
  <si>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</si>
  <si>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</si>
  <si>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</si>
  <si>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</si>
  <si>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</si>
  <si>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</si>
  <si>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</si>
  <si>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</si>
  <si>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</si>
  <si>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</si>
  <si>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</si>
  <si>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</si>
  <si>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</si>
  <si>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</si>
  <si>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</si>
  <si>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</si>
  <si>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</si>
  <si>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</si>
  <si>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</si>
  <si>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</si>
  <si>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</si>
  <si>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</si>
  <si>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</si>
  <si>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</si>
  <si>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</si>
  <si>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</si>
  <si>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</si>
  <si>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</si>
  <si>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</si>
  <si>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</si>
  <si>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</si>
  <si>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</si>
  <si>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</si>
  <si>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</si>
  <si>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</si>
  <si>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</si>
  <si>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</si>
  <si>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</si>
  <si>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</si>
  <si>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</si>
  <si>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</si>
  <si>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</si>
  <si>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</si>
  <si>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</si>
  <si>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</si>
  <si>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</si>
  <si>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</si>
  <si>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</si>
  <si>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</si>
  <si>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</si>
  <si>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</si>
  <si>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</si>
  <si>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</si>
  <si>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</si>
  <si>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</si>
  <si>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</si>
  <si>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</si>
  <si>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</si>
  <si>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</si>
  <si>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</si>
  <si>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</si>
  <si>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</si>
  <si>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</si>
  <si>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</si>
  <si>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</si>
  <si>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</si>
  <si>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</si>
  <si>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</si>
  <si>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</si>
  <si>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</si>
  <si>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</si>
  <si>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</si>
  <si>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</si>
  <si>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</si>
  <si>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</si>
  <si>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</si>
  <si>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</si>
  <si>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</si>
  <si>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</si>
  <si>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</si>
  <si>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</si>
  <si>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</si>
  <si>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</si>
  <si>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</si>
  <si>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</si>
  <si>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</si>
  <si>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</si>
  <si>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</si>
  <si>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</si>
  <si>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</si>
  <si>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</si>
  <si>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</si>
  <si>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</si>
  <si>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</si>
  <si>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</si>
  <si>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</si>
  <si>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</si>
  <si>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</si>
  <si>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</si>
  <si>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</si>
  <si>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</si>
  <si>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</si>
  <si>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</si>
  <si>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</si>
  <si>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</si>
  <si>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</si>
  <si>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</si>
  <si>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</si>
  <si>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</si>
  <si>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</si>
  <si>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</si>
  <si>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</si>
  <si>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</si>
  <si>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</si>
  <si>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</si>
  <si>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</si>
  <si>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</si>
  <si>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</si>
  <si>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</si>
  <si>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</si>
  <si>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</si>
  <si>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</si>
  <si>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</si>
  <si>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</si>
  <si>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</si>
  <si>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</si>
  <si>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</si>
  <si>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</si>
  <si>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</si>
  <si>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</si>
  <si>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</si>
  <si>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</si>
  <si>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</si>
  <si>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</si>
  <si>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</si>
  <si>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</si>
  <si>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</si>
  <si>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</si>
  <si>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</si>
  <si>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</si>
  <si>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</si>
  <si>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</si>
  <si>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</si>
  <si>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</si>
  <si>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</si>
  <si>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</si>
  <si>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</si>
  <si>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</si>
  <si>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</si>
  <si>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</si>
  <si>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</si>
  <si>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</si>
  <si>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</si>
  <si>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</si>
  <si>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</si>
  <si>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</si>
  <si>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</si>
  <si>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</si>
  <si>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</si>
  <si>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</si>
  <si>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</si>
  <si>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</si>
  <si>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</si>
  <si>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</si>
  <si>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</si>
  <si>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</si>
  <si>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</si>
  <si>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</si>
  <si>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</si>
  <si>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</si>
  <si>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</si>
  <si>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</si>
  <si>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</si>
  <si>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</si>
  <si>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</si>
  <si>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</si>
  <si>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</si>
  <si>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</si>
  <si>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</si>
  <si>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</si>
  <si>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</si>
  <si>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</si>
  <si>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</si>
  <si>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</si>
  <si>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</si>
  <si>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</si>
  <si>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</si>
  <si>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</si>
  <si>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</si>
  <si>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</si>
  <si>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</si>
  <si>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</si>
  <si>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</si>
  <si>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</si>
  <si>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</si>
  <si>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</si>
  <si>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</si>
  <si>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</si>
  <si>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</si>
  <si>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</si>
  <si>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</si>
  <si>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</si>
  <si>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</si>
  <si>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</si>
  <si>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</si>
  <si>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</si>
  <si>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</si>
  <si>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</si>
  <si>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</si>
  <si>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</si>
  <si>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</si>
  <si>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</si>
  <si>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</si>
  <si>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</si>
  <si>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</si>
  <si>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</si>
  <si>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</si>
  <si>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</si>
  <si>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</si>
  <si>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</si>
  <si>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</si>
  <si>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</si>
  <si>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</si>
  <si>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</si>
  <si>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</si>
  <si>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</si>
  <si>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</si>
  <si>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</si>
  <si>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</si>
  <si>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</si>
  <si>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</si>
  <si>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</si>
  <si>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</si>
  <si>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</si>
  <si>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</si>
  <si>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</si>
  <si>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</si>
  <si>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</si>
  <si>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</si>
  <si>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</si>
  <si>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</si>
  <si>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</si>
  <si>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</si>
  <si>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</si>
  <si>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</si>
  <si>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</si>
  <si>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</si>
  <si>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</si>
  <si>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</si>
  <si>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</si>
  <si>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</si>
  <si>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</si>
  <si>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</si>
  <si>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</si>
  <si>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</si>
  <si>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</si>
  <si>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</si>
  <si>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</si>
  <si>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</si>
  <si>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</si>
  <si>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</si>
  <si>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</si>
  <si>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</si>
  <si>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</si>
  <si>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</si>
  <si>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</si>
  <si>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</si>
  <si>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</si>
  <si>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</si>
  <si>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</si>
  <si>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</si>
  <si>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</si>
  <si>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</si>
  <si>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</si>
  <si>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</si>
  <si>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</si>
  <si>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</si>
  <si>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</si>
  <si>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</si>
  <si>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</si>
  <si>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</si>
  <si>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</si>
  <si>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</si>
  <si>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</si>
  <si>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</si>
  <si>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</si>
  <si>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</si>
  <si>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</si>
  <si>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</si>
  <si>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</si>
  <si>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</si>
  <si>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</si>
  <si>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</si>
  <si>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</si>
  <si>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</si>
  <si>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</si>
  <si>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</si>
  <si>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</si>
  <si>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</si>
  <si>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</si>
  <si>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</si>
  <si>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</si>
  <si>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</si>
  <si>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</si>
  <si>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</si>
  <si>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</si>
  <si>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</si>
  <si>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</si>
  <si>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</si>
  <si>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</si>
  <si>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</si>
  <si>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</si>
  <si>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</si>
  <si>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</si>
  <si>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</si>
  <si>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</si>
  <si>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</si>
  <si>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</si>
  <si>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</si>
  <si>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</si>
  <si>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</si>
  <si>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</si>
  <si>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</si>
  <si>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</si>
  <si>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</si>
  <si>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</si>
  <si>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</si>
  <si>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</si>
  <si>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</si>
  <si>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</si>
  <si>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</si>
  <si>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</si>
  <si>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</si>
  <si>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</si>
  <si>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</si>
  <si>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</si>
  <si>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</si>
  <si>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</si>
  <si>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</si>
  <si>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</si>
  <si>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</si>
  <si>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</si>
  <si>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</si>
  <si>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</si>
  <si>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</si>
  <si>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</si>
  <si>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</si>
  <si>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</si>
  <si>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</si>
  <si>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</si>
  <si>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</si>
  <si>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</si>
  <si>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</si>
  <si>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</si>
  <si>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</si>
  <si>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</si>
  <si>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</si>
  <si>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</si>
  <si>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</si>
  <si>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</si>
  <si>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</si>
  <si>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</si>
  <si>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</si>
  <si>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</si>
  <si>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</si>
  <si>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</si>
  <si>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</si>
  <si>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</si>
  <si>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</si>
  <si>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</si>
  <si>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</si>
  <si>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</si>
  <si>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</si>
  <si>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</si>
  <si>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</si>
  <si>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</si>
  <si>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</si>
  <si>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</si>
  <si>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</si>
  <si>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</si>
  <si>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</si>
  <si>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</si>
  <si>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</si>
  <si>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</si>
  <si>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</si>
  <si>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</si>
  <si>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</si>
  <si>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</si>
  <si>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</si>
  <si>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</si>
  <si>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</si>
  <si>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</si>
  <si>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</si>
  <si>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</si>
  <si>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</si>
  <si>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</si>
  <si>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</si>
  <si>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</si>
  <si>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</si>
  <si>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</si>
  <si>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</si>
  <si>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</si>
  <si>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</si>
  <si>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</si>
  <si>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</si>
  <si>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</si>
  <si>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</si>
  <si>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</si>
  <si>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</si>
  <si>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</si>
  <si>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</si>
  <si>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</si>
  <si>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</si>
  <si>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</si>
  <si>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</si>
  <si>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</si>
  <si>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</si>
  <si>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</si>
  <si>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</si>
  <si>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</si>
  <si>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</si>
  <si>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</si>
  <si>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</si>
  <si>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</si>
  <si>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</si>
  <si>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</si>
  <si>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</si>
  <si>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</si>
  <si>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</si>
  <si>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</si>
  <si>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</si>
  <si>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</si>
  <si>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</si>
  <si>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</si>
  <si>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</si>
  <si>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</si>
  <si>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</si>
  <si>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</si>
  <si>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</si>
  <si>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</si>
  <si>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</si>
  <si>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</si>
  <si>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</si>
  <si>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</si>
  <si>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</si>
  <si>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</si>
  <si>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</si>
  <si>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</si>
  <si>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</si>
  <si>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</si>
  <si>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</si>
  <si>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</si>
  <si>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</si>
  <si>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</si>
  <si>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</si>
  <si>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</si>
  <si>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</si>
  <si>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</si>
  <si>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</si>
  <si>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</si>
  <si>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</si>
  <si>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</si>
  <si>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</si>
  <si>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</si>
  <si>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</si>
  <si>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</si>
  <si>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</si>
  <si>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</si>
  <si>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</si>
  <si>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</si>
  <si>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</si>
  <si>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</si>
  <si>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</si>
  <si>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</si>
  <si>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</si>
  <si>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</si>
  <si>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</si>
  <si>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</si>
  <si>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</si>
  <si>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</si>
  <si>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</si>
  <si>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</si>
  <si>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</si>
  <si>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</si>
  <si>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</si>
  <si>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</si>
  <si>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</si>
  <si>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</si>
  <si>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</si>
  <si>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</si>
  <si>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</si>
  <si>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</si>
  <si>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</si>
  <si>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</si>
  <si>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</si>
  <si>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</si>
  <si>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</si>
  <si>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</si>
  <si>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</si>
  <si>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</si>
  <si>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</si>
  <si>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</si>
  <si>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</si>
  <si>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</si>
  <si>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</si>
  <si>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</si>
  <si>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</si>
  <si>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</si>
  <si>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</si>
  <si>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</si>
  <si>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</si>
  <si>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</si>
  <si>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</si>
  <si>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</si>
  <si>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</si>
  <si>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</si>
  <si>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</si>
  <si>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</si>
  <si>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</si>
  <si>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</si>
  <si>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</si>
  <si>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</si>
  <si>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</si>
  <si>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</si>
  <si>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</si>
  <si>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</si>
  <si>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</si>
  <si>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</si>
  <si>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</si>
  <si>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</si>
  <si>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</si>
  <si>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</si>
  <si>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</si>
  <si>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</si>
  <si>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</si>
  <si>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</si>
  <si>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</si>
  <si>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</si>
  <si>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</si>
  <si>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</si>
  <si>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</si>
  <si>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</si>
  <si>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</si>
  <si>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</si>
  <si>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</si>
  <si>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</si>
  <si>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</si>
  <si>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</si>
  <si>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</si>
  <si>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</si>
  <si>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</si>
  <si>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</si>
  <si>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</si>
  <si>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</si>
  <si>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</si>
  <si>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</si>
  <si>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</si>
  <si>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</si>
  <si>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</si>
  <si>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</si>
  <si>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</si>
  <si>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</si>
  <si>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</si>
  <si>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</si>
  <si>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</si>
  <si>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</si>
  <si>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</si>
  <si>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</si>
  <si>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</si>
  <si>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</si>
  <si>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</si>
  <si>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</si>
  <si>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</si>
  <si>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</si>
  <si>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</si>
  <si>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</si>
  <si>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</si>
  <si>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</si>
  <si>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</si>
  <si>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</si>
  <si>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</si>
  <si>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</si>
  <si>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</si>
  <si>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</si>
  <si>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</si>
  <si>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</si>
  <si>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</si>
  <si>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</si>
  <si>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</si>
  <si>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</si>
  <si>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</si>
  <si>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</si>
  <si>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</si>
  <si>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</si>
  <si>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</si>
  <si>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</si>
  <si>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</si>
  <si>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</si>
  <si>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</si>
  <si>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</si>
  <si>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</si>
  <si>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</si>
  <si>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</si>
  <si>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</si>
  <si>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</si>
  <si>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</si>
  <si>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</si>
  <si>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</si>
  <si>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</si>
  <si>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</si>
  <si>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</si>
  <si>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</si>
  <si>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</si>
  <si>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</si>
  <si>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</si>
  <si>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</si>
  <si>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</si>
  <si>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</si>
  <si>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</si>
  <si>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</si>
  <si>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</si>
  <si>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</si>
  <si>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</si>
  <si>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</si>
  <si>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</si>
  <si>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</si>
  <si>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</si>
  <si>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</si>
  <si>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</si>
  <si>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</si>
  <si>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</si>
  <si>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</si>
  <si>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</si>
  <si>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</si>
  <si>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</si>
  <si>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</si>
  <si>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</si>
  <si>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</si>
  <si>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</si>
  <si>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</si>
  <si>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</si>
  <si>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</si>
  <si>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</si>
  <si>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</si>
  <si>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</si>
  <si>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</si>
  <si>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</si>
  <si>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</si>
  <si>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</si>
  <si>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</si>
  <si>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</si>
  <si>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</si>
  <si>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</si>
  <si>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</si>
  <si>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</si>
  <si>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</si>
  <si>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</si>
  <si>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</si>
  <si>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</si>
  <si>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</si>
  <si>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</si>
  <si>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</si>
  <si>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</si>
  <si>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</si>
  <si>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</si>
  <si>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</si>
  <si>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</si>
  <si>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</si>
  <si>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</si>
  <si>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</si>
  <si>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</si>
  <si>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</si>
  <si>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</si>
  <si>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</si>
  <si>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</si>
  <si>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</si>
  <si>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</si>
  <si>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</si>
  <si>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</si>
  <si>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</si>
  <si>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</si>
  <si>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</si>
  <si>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</si>
  <si>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</si>
  <si>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</si>
  <si>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</si>
  <si>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</si>
  <si>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</si>
  <si>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</si>
  <si>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</si>
  <si>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</si>
  <si>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</si>
  <si>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</si>
  <si>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</si>
  <si>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</si>
  <si>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</si>
  <si>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</si>
  <si>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</si>
  <si>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</si>
  <si>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</si>
  <si>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</si>
  <si>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</si>
  <si>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</si>
  <si>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</si>
  <si>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</si>
  <si>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</si>
  <si>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</si>
  <si>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</si>
  <si>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</si>
  <si>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</si>
  <si>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</si>
  <si>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</si>
  <si>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</si>
  <si>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</si>
  <si>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</si>
  <si>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</si>
  <si>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</si>
  <si>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</si>
  <si>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</si>
  <si>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</si>
  <si>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</si>
  <si>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</si>
  <si>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</si>
  <si>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</si>
  <si>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</si>
  <si>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</si>
  <si>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</si>
  <si>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</si>
  <si>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</si>
  <si>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</si>
  <si>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</si>
  <si>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</si>
  <si>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</si>
  <si>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</si>
  <si>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</si>
  <si>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</si>
  <si>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</si>
  <si>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</si>
  <si>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</si>
  <si>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</si>
  <si>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</si>
  <si>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</si>
  <si>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</si>
  <si>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</si>
  <si>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</si>
  <si>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</si>
  <si>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</si>
  <si>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</si>
  <si>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</si>
  <si>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</si>
  <si>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</si>
  <si>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</si>
  <si>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</si>
  <si>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</si>
  <si>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</si>
  <si>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</si>
  <si>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</si>
  <si>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</si>
  <si>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</si>
  <si>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</si>
  <si>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</si>
  <si>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</si>
  <si>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</si>
  <si>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</si>
  <si>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</si>
  <si>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</si>
  <si>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</si>
  <si>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</si>
  <si>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</si>
  <si>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</si>
  <si>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</si>
  <si>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</si>
  <si>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</si>
  <si>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</si>
  <si>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</si>
  <si>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</si>
  <si>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</si>
  <si>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</si>
  <si>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</si>
  <si>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</si>
  <si>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</si>
  <si>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</si>
  <si>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</si>
  <si>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</si>
  <si>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</si>
  <si>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</si>
  <si>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</si>
  <si>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</si>
  <si>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</si>
  <si>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</si>
  <si>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</si>
  <si>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</si>
  <si>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</si>
  <si>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</si>
  <si>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</si>
  <si>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</si>
  <si>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</si>
  <si>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</si>
  <si>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</si>
  <si>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</si>
  <si>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</si>
  <si>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</si>
  <si>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</si>
  <si>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</si>
  <si>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</si>
  <si>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</si>
  <si>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</si>
  <si>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</si>
  <si>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</si>
  <si>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</si>
  <si>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</si>
  <si>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</si>
  <si>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</si>
  <si>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</si>
  <si>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</si>
  <si>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</si>
  <si>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</si>
  <si>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</si>
  <si>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</si>
  <si>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</si>
  <si>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</si>
  <si>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</si>
  <si>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</si>
  <si>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</si>
  <si>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</si>
  <si>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</si>
  <si>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</si>
  <si>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</si>
  <si>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</si>
  <si>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</si>
  <si>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</si>
  <si>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</si>
  <si>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</si>
  <si>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</si>
  <si>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</si>
  <si>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</si>
  <si>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</si>
  <si>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</si>
  <si>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</si>
  <si>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</si>
  <si>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</si>
  <si>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</si>
  <si>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</si>
  <si>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</si>
  <si>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</si>
  <si>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</si>
  <si>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</si>
  <si>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</si>
  <si>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</si>
  <si>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</si>
  <si>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</si>
  <si>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</si>
  <si>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</si>
  <si>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</si>
  <si>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</si>
  <si>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</si>
  <si>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</si>
  <si>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</si>
  <si>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</si>
  <si>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</si>
  <si>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</si>
  <si>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</si>
  <si>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</si>
  <si>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</si>
  <si>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</si>
  <si>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</si>
  <si>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</si>
  <si>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</si>
  <si>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</si>
  <si>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</si>
  <si>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</si>
  <si>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</si>
  <si>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</si>
  <si>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</si>
  <si>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</si>
  <si>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</si>
  <si>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</si>
  <si>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</si>
  <si>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</si>
  <si>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</si>
  <si>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</si>
  <si>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</si>
  <si>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</si>
  <si>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</si>
  <si>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</si>
  <si>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</si>
  <si>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</si>
  <si>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</si>
  <si>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</si>
  <si>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</si>
  <si>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</si>
  <si>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</si>
  <si>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</si>
  <si>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</si>
  <si>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</si>
  <si>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</si>
  <si>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</si>
  <si>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</si>
  <si>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</si>
  <si>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</si>
  <si>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</si>
  <si>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</si>
  <si>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</si>
  <si>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</si>
  <si>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</si>
  <si>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</si>
  <si>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</si>
  <si>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</si>
  <si>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</si>
  <si>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</si>
  <si>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</si>
  <si>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</si>
  <si>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</si>
  <si>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</si>
  <si>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</si>
  <si>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</si>
  <si>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</si>
  <si>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</si>
  <si>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</si>
  <si>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</si>
  <si>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</si>
  <si>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</si>
  <si>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</si>
  <si>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</si>
  <si>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</si>
  <si>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</si>
  <si>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</si>
  <si>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</si>
  <si>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</si>
  <si>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</si>
  <si>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</si>
  <si>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</si>
  <si>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</si>
  <si>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</si>
  <si>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</si>
  <si>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</si>
  <si>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</si>
  <si>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</si>
  <si>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</si>
  <si>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</si>
  <si>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</si>
  <si>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</si>
  <si>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</si>
  <si>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</si>
  <si>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</si>
  <si>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</si>
  <si>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</si>
  <si>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</si>
  <si>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</si>
  <si>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</si>
  <si>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</si>
  <si>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</si>
  <si>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</si>
  <si>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</si>
  <si>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</si>
  <si>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</si>
  <si>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</si>
  <si>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</si>
  <si>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</si>
  <si>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</si>
  <si>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</si>
  <si>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</si>
  <si>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</si>
  <si>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</si>
  <si>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</si>
  <si>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</si>
  <si>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</si>
  <si>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</si>
  <si>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</si>
  <si>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</si>
  <si>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</si>
  <si>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</si>
  <si>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</si>
  <si>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</si>
  <si>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</si>
  <si>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</si>
  <si>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</si>
  <si>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</si>
  <si>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</si>
  <si>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</si>
  <si>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</si>
  <si>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</si>
  <si>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</si>
  <si>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</si>
  <si>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</si>
  <si>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</si>
  <si>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</si>
  <si>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</si>
  <si>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</si>
  <si>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</si>
  <si>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</si>
  <si>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</si>
  <si>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</si>
  <si>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</si>
  <si>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</si>
  <si>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</si>
  <si>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</si>
  <si>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</si>
  <si>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</si>
  <si>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</si>
  <si>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</si>
  <si>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</si>
  <si>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</si>
  <si>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</si>
  <si>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</si>
  <si>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</si>
  <si>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</si>
  <si>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</si>
  <si>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</si>
  <si>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</si>
  <si>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</si>
  <si>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</si>
  <si>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</si>
  <si>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</si>
  <si>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</si>
  <si>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</si>
  <si>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</si>
  <si>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</si>
  <si>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</si>
  <si>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</si>
  <si>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</si>
  <si>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</si>
  <si>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</si>
  <si>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</si>
  <si>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</si>
  <si>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</si>
  <si>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</si>
  <si>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</si>
  <si>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</si>
  <si>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</si>
  <si>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</si>
  <si>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</si>
  <si>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</si>
  <si>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</si>
  <si>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</si>
  <si>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</si>
  <si>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</si>
  <si>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</si>
  <si>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</si>
  <si>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</si>
  <si>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</si>
  <si>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</si>
  <si>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</si>
  <si>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</si>
  <si>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</si>
  <si>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</si>
  <si>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</si>
  <si>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</si>
  <si>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</si>
  <si>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</si>
  <si>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</si>
  <si>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</si>
  <si>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</si>
  <si>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</si>
  <si>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</si>
  <si>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</si>
  <si>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</si>
  <si>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</si>
  <si>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</si>
  <si>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</si>
  <si>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</si>
  <si>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</si>
  <si>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</si>
  <si>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</si>
  <si>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</si>
  <si>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</si>
  <si>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</si>
  <si>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</si>
  <si>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</si>
  <si>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</si>
  <si>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</si>
  <si>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</si>
  <si>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</si>
  <si>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</si>
  <si>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</si>
  <si>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</si>
  <si>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</si>
  <si>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</si>
  <si>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</si>
  <si>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</si>
  <si>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</si>
  <si>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</si>
  <si>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</si>
  <si>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</si>
  <si>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</si>
  <si>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</si>
  <si>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</si>
  <si>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</si>
  <si>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</si>
  <si>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</si>
  <si>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</si>
  <si>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</si>
  <si>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</si>
  <si>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</si>
  <si>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</si>
  <si>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</si>
  <si>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</si>
  <si>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</si>
  <si>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</si>
  <si>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</si>
  <si>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</si>
  <si>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</si>
  <si>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</si>
  <si>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</si>
  <si>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</si>
  <si>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</si>
  <si>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</si>
  <si>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</si>
  <si>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</si>
  <si>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</si>
  <si>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</si>
  <si>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</si>
  <si>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</si>
  <si>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</si>
  <si>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</si>
  <si>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</si>
  <si>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</si>
  <si>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</si>
  <si>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</si>
  <si>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</si>
  <si>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</si>
  <si>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</si>
  <si>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</si>
  <si>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</si>
  <si>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</si>
  <si>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</si>
  <si>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</si>
  <si>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</si>
  <si>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</si>
  <si>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</si>
  <si>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</si>
  <si>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</si>
  <si>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</si>
  <si>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</si>
  <si>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</si>
  <si>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</si>
  <si>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</si>
  <si>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</si>
  <si>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</si>
  <si>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</si>
  <si>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</si>
  <si>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</si>
  <si>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</si>
  <si>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</si>
  <si>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</si>
  <si>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</si>
  <si>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</si>
  <si>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</si>
  <si>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</si>
  <si>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</si>
  <si>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</si>
  <si>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</si>
  <si>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</si>
  <si>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</si>
  <si>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</si>
  <si>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</si>
  <si>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</si>
  <si>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</si>
  <si>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</si>
  <si>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</si>
  <si>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</si>
  <si>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</si>
  <si>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</si>
  <si>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</si>
  <si>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</si>
  <si>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</si>
  <si>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</si>
  <si>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</si>
  <si>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</si>
  <si>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</si>
  <si>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</si>
  <si>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</si>
  <si>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</si>
  <si>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</si>
  <si>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</si>
  <si>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</si>
  <si>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</si>
  <si>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</si>
  <si>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</si>
  <si>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</si>
  <si>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</si>
  <si>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</si>
  <si>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</si>
  <si>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</si>
  <si>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</si>
  <si>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</si>
  <si>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</si>
  <si>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</si>
  <si>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</si>
  <si>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</si>
  <si>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</si>
  <si>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</si>
  <si>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</si>
  <si>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</si>
  <si>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</si>
  <si>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</si>
  <si>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</si>
  <si>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</si>
  <si>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</si>
  <si>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</si>
  <si>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</si>
  <si>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</si>
  <si>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</si>
  <si>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</si>
  <si>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</si>
  <si>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</si>
  <si>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</si>
  <si>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</si>
  <si>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</si>
  <si>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</si>
  <si>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</si>
  <si>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</si>
  <si>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</si>
  <si>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</si>
  <si>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</si>
  <si>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</si>
  <si>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</si>
  <si>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</si>
  <si>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</si>
  <si>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</si>
  <si>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</si>
  <si>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</si>
  <si>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</si>
  <si>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</si>
  <si>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</si>
  <si>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</si>
  <si>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</si>
  <si>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</si>
  <si>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</si>
  <si>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</si>
  <si>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</si>
  <si>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</si>
  <si>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</si>
  <si>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</si>
  <si>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</si>
  <si>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</si>
  <si>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</si>
  <si>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</si>
  <si>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</si>
  <si>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</si>
  <si>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</si>
  <si>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</si>
  <si>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</si>
  <si>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</si>
  <si>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</si>
  <si>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</si>
  <si>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</si>
  <si>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</si>
  <si>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</si>
  <si>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</si>
  <si>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</si>
  <si>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</si>
  <si>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</si>
  <si>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</si>
  <si>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</si>
  <si>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</si>
  <si>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</si>
  <si>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</si>
  <si>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</si>
  <si>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</si>
  <si>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</si>
  <si>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</si>
  <si>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</si>
  <si>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</si>
  <si>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</si>
  <si>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</si>
  <si>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</si>
  <si>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</si>
  <si>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</si>
  <si>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</si>
  <si>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</si>
  <si>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</si>
  <si>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</si>
  <si>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</si>
  <si>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</si>
  <si>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</si>
  <si>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</si>
  <si>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</si>
  <si>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</si>
  <si>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</si>
  <si>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</si>
  <si>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</si>
  <si>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</si>
  <si>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</si>
  <si>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</si>
  <si>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</si>
  <si>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</si>
  <si>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</si>
  <si>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</si>
  <si>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</si>
  <si>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</si>
  <si>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</si>
  <si>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</si>
  <si>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</si>
  <si>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</si>
  <si>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</si>
  <si>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</si>
  <si>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</si>
  <si>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</si>
  <si>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</si>
  <si>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</si>
  <si>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</si>
  <si>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</si>
  <si>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</si>
  <si>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</si>
  <si>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</si>
  <si>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</si>
  <si>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</si>
  <si>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</si>
  <si>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</si>
  <si>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</si>
  <si>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</si>
  <si>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</si>
  <si>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</si>
  <si>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</si>
  <si>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</si>
  <si>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</si>
  <si>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</si>
  <si>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</si>
  <si>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</si>
  <si>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</si>
  <si>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</si>
  <si>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</si>
  <si>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</si>
  <si>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</si>
  <si>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</si>
  <si>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</si>
  <si>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</si>
  <si>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</si>
  <si>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</si>
  <si>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</si>
  <si>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</si>
  <si>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</si>
  <si>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</si>
  <si>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</si>
  <si>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</si>
  <si>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</si>
  <si>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</si>
  <si>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</si>
  <si>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</si>
  <si>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</si>
  <si>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</si>
  <si>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</si>
  <si>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</si>
  <si>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</si>
  <si>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</si>
  <si>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</si>
  <si>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</si>
  <si>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</si>
  <si>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</si>
  <si>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</si>
  <si>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</si>
  <si>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</si>
  <si>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</si>
  <si>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</si>
  <si>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</si>
  <si>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</si>
  <si>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</si>
  <si>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</si>
  <si>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</si>
  <si>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</si>
  <si>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</si>
  <si>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</si>
  <si>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</si>
  <si>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</si>
  <si>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</si>
  <si>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</si>
  <si>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</si>
  <si>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</si>
  <si>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</si>
  <si>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</si>
  <si>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</si>
  <si>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</si>
  <si>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</si>
  <si>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</si>
  <si>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</si>
  <si>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</si>
  <si>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</si>
  <si>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</si>
  <si>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</si>
  <si>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</si>
  <si>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</si>
  <si>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</si>
  <si>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</si>
  <si>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</si>
  <si>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</si>
  <si>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</si>
  <si>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</si>
  <si>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</si>
  <si>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</si>
  <si>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</si>
  <si>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</si>
  <si>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</si>
  <si>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</si>
  <si>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</si>
  <si>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</si>
  <si>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</si>
  <si>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</si>
  <si>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</si>
  <si>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</si>
  <si>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</si>
  <si>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</si>
  <si>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</si>
  <si>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</si>
  <si>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</si>
  <si>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</si>
  <si>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</si>
  <si>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</si>
  <si>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</si>
  <si>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</si>
  <si>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</si>
  <si>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</si>
  <si>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</si>
  <si>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</si>
  <si>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</si>
  <si>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</si>
  <si>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</si>
  <si>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</si>
  <si>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</si>
  <si>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</si>
  <si>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</si>
  <si>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</si>
  <si>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</si>
  <si>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</si>
  <si>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</si>
  <si>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</si>
  <si>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</si>
  <si>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</si>
  <si>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</si>
  <si>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</si>
  <si>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</si>
  <si>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</si>
  <si>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</si>
  <si>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</si>
  <si>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</si>
  <si>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</si>
  <si>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</si>
  <si>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</si>
  <si>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</si>
  <si>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</si>
  <si>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</si>
  <si>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</si>
  <si>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</si>
  <si>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</si>
  <si>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</si>
  <si>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</si>
  <si>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</si>
  <si>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</si>
  <si>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</si>
  <si>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</si>
  <si>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</si>
  <si>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</si>
  <si>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</si>
  <si>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</si>
  <si>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</si>
  <si>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</si>
  <si>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</si>
  <si>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</si>
  <si>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</si>
  <si>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</si>
  <si>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</si>
  <si>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</si>
  <si>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</si>
  <si>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</si>
  <si>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</si>
  <si>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</si>
  <si>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</si>
  <si>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</si>
  <si>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</si>
  <si>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</si>
  <si>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</si>
  <si>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</si>
  <si>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</si>
  <si>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</si>
  <si>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</si>
  <si>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</si>
  <si>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</si>
  <si>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</si>
  <si>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</si>
  <si>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</si>
  <si>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</si>
  <si>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</si>
  <si>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</si>
  <si>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</si>
  <si>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</si>
  <si>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</si>
  <si>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</si>
  <si>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</si>
  <si>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</si>
  <si>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</si>
  <si>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</si>
  <si>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</si>
  <si>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</si>
  <si>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</si>
  <si>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</si>
  <si>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</si>
  <si>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</si>
  <si>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</si>
  <si>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</si>
  <si>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</si>
  <si>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</si>
  <si>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</si>
  <si>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</si>
  <si>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</si>
  <si>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</si>
  <si>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</si>
  <si>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</si>
  <si>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</si>
  <si>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</si>
  <si>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</si>
  <si>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</si>
  <si>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</si>
  <si>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</si>
  <si>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</si>
  <si>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</si>
  <si>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</si>
  <si>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</si>
  <si>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</si>
  <si>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</si>
  <si>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</si>
  <si>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</si>
  <si>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</si>
  <si>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</si>
  <si>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</si>
  <si>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</si>
  <si>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</si>
  <si>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</si>
  <si>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</si>
  <si>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</si>
  <si>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</si>
  <si>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</si>
  <si>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</si>
  <si>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</si>
  <si>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</si>
  <si>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</si>
  <si>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</si>
  <si>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</si>
  <si>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</si>
  <si>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</si>
  <si>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</si>
  <si>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</si>
  <si>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</si>
  <si>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</si>
  <si>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</si>
  <si>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</si>
  <si>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</si>
  <si>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</si>
  <si>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</si>
  <si>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</si>
  <si>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</si>
  <si>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</si>
  <si>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</si>
  <si>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</si>
  <si>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</si>
  <si>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</si>
  <si>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</si>
  <si>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</si>
  <si>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</si>
  <si>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</si>
  <si>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</si>
  <si>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</si>
  <si>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</si>
  <si>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</si>
  <si>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</si>
  <si>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</si>
  <si>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</si>
  <si>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</si>
  <si>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</si>
  <si>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</si>
  <si>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</si>
  <si>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</si>
  <si>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</si>
  <si>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</si>
  <si>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</si>
  <si>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</si>
  <si>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</si>
  <si>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</si>
  <si>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</si>
  <si>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</si>
  <si>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</si>
  <si>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</si>
  <si>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</si>
  <si>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</si>
  <si>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</si>
  <si>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</si>
  <si>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</si>
  <si>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</si>
  <si>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</si>
  <si>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</si>
  <si>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</si>
  <si>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</si>
  <si>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</si>
  <si>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</si>
  <si>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</si>
  <si>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</si>
  <si>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</si>
  <si>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</si>
  <si>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</si>
  <si>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</si>
  <si>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</si>
  <si>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</si>
  <si>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</si>
  <si>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</si>
  <si>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</si>
  <si>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</si>
  <si>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</si>
  <si>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</si>
  <si>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</si>
  <si>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</si>
  <si>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</si>
  <si>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</si>
  <si>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</si>
  <si>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</si>
  <si>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</si>
  <si>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</si>
  <si>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</si>
  <si>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</si>
  <si>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</si>
  <si>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</si>
  <si>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</si>
  <si>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</si>
  <si>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</si>
  <si>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</si>
  <si>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</si>
  <si>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</si>
  <si>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</si>
  <si>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</si>
  <si>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</si>
  <si>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</si>
  <si>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</si>
  <si>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</si>
  <si>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</si>
  <si>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</si>
  <si>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</si>
  <si>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</si>
  <si>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</si>
  <si>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</si>
  <si>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</si>
  <si>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</si>
  <si>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</si>
  <si>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</si>
  <si>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</si>
  <si>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</si>
  <si>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</si>
  <si>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</si>
  <si>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</si>
  <si>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</si>
  <si>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</si>
  <si>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</si>
  <si>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</si>
  <si>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</si>
  <si>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</si>
  <si>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</si>
  <si>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</si>
  <si>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</si>
  <si>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</si>
  <si>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</si>
  <si>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</si>
  <si>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</si>
  <si>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</si>
  <si>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</si>
  <si>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</si>
  <si>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</si>
  <si>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</si>
  <si>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</si>
  <si>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</si>
  <si>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</si>
  <si>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</si>
  <si>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</si>
  <si>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</si>
  <si>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</si>
  <si>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</si>
  <si>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</si>
  <si>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</si>
  <si>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</si>
  <si>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</si>
  <si>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</si>
  <si>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</si>
  <si>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</si>
  <si>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</si>
  <si>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</si>
  <si>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</si>
  <si>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</si>
  <si>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</si>
  <si>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</si>
  <si>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</si>
  <si>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</si>
  <si>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</si>
  <si>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</si>
  <si>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</si>
  <si>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</si>
  <si>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</si>
  <si>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</si>
  <si>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</si>
  <si>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</si>
  <si>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</si>
  <si>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</si>
  <si>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</si>
  <si>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</si>
  <si>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</si>
  <si>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</si>
  <si>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</si>
  <si>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</si>
  <si>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</si>
  <si>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</si>
  <si>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</si>
  <si>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</si>
  <si>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</si>
  <si>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</si>
  <si>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</si>
  <si>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</si>
  <si>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</si>
  <si>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</si>
  <si>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</si>
  <si>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</si>
  <si>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</si>
  <si>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</si>
  <si>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</si>
  <si>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</si>
  <si>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</si>
  <si>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</si>
  <si>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</si>
  <si>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</si>
  <si>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</si>
  <si>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</si>
  <si>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</si>
  <si>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</si>
  <si>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</si>
  <si>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</si>
  <si>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</si>
  <si>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</si>
  <si>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</si>
  <si>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</si>
  <si>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</si>
  <si>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</si>
  <si>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</si>
  <si>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</si>
  <si>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</si>
  <si>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</si>
  <si>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</si>
  <si>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</si>
  <si>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</si>
  <si>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</si>
  <si>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</si>
  <si>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</si>
  <si>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</si>
  <si>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</si>
  <si>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</si>
  <si>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</si>
  <si>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</si>
  <si>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</si>
  <si>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</si>
  <si>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</si>
  <si>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</si>
  <si>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</si>
  <si>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</si>
  <si>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</si>
  <si>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</si>
  <si>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</si>
  <si>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</si>
  <si>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</si>
  <si>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</si>
  <si>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</si>
  <si>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</si>
  <si>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</si>
  <si>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</si>
  <si>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</si>
  <si>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</si>
  <si>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</si>
  <si>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</si>
  <si>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</si>
  <si>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</si>
  <si>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</si>
  <si>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</si>
  <si>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</si>
  <si>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</si>
  <si>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</si>
  <si>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</si>
  <si>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</si>
  <si>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</si>
  <si>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</si>
  <si>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</si>
  <si>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</si>
  <si>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</si>
  <si>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</si>
  <si>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</si>
  <si>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</si>
  <si>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</si>
  <si>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</si>
  <si>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</si>
  <si>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</si>
  <si>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</si>
  <si>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</si>
  <si>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</si>
  <si>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</si>
  <si>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</si>
  <si>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</si>
  <si>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</si>
  <si>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</si>
  <si>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</si>
  <si>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</si>
  <si>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</si>
  <si>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</si>
  <si>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</si>
  <si>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</si>
  <si>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</si>
  <si>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</si>
  <si>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</si>
  <si>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</si>
  <si>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</si>
  <si>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</si>
  <si>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</si>
  <si>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</si>
  <si>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</si>
  <si>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</si>
  <si>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</si>
  <si>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</si>
  <si>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</si>
  <si>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</si>
  <si>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</si>
  <si>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</si>
  <si>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</si>
  <si>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</si>
  <si>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</si>
  <si>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</si>
  <si>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</si>
  <si>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</si>
  <si>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</si>
  <si>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</si>
  <si>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</si>
  <si>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</si>
  <si>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</si>
  <si>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</si>
  <si>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</si>
  <si>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</si>
  <si>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</si>
  <si>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</si>
  <si>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</si>
  <si>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</si>
  <si>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</si>
  <si>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</si>
  <si>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</si>
  <si>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</si>
  <si>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</si>
  <si>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</si>
  <si>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</si>
  <si>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</si>
  <si>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</si>
  <si>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</si>
  <si>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</si>
  <si>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</si>
  <si>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</si>
  <si>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</si>
  <si>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</si>
  <si>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</si>
  <si>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</si>
  <si>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</si>
  <si>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</si>
  <si>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</si>
  <si>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</si>
  <si>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</si>
  <si>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</si>
  <si>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</si>
  <si>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</si>
  <si>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</si>
  <si>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</si>
  <si>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</si>
  <si>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</si>
  <si>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</si>
  <si>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</si>
  <si>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</si>
  <si>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</si>
  <si>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</si>
  <si>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</si>
  <si>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</si>
  <si>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</si>
  <si>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</si>
  <si>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</si>
  <si>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</si>
  <si>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</si>
  <si>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</si>
  <si>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</si>
  <si>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</si>
  <si>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</si>
  <si>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</si>
  <si>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</si>
  <si>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</si>
  <si>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</si>
  <si>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</si>
  <si>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</si>
  <si>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</si>
  <si>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</si>
  <si>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</si>
  <si>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</si>
  <si>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</si>
  <si>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</si>
  <si>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</si>
  <si>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</si>
  <si>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</si>
  <si>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</si>
  <si>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</si>
  <si>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</si>
  <si>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</si>
  <si>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</si>
  <si>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</si>
  <si>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</si>
  <si>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</si>
  <si>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</si>
  <si>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</si>
  <si>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</si>
  <si>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</si>
  <si>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</si>
  <si>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</si>
  <si>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</si>
  <si>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</si>
  <si>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</si>
  <si>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</si>
  <si>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</si>
  <si>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</si>
  <si>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</si>
  <si>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</si>
  <si>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</si>
  <si>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</si>
  <si>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</si>
  <si>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</si>
  <si>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</si>
  <si>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</si>
  <si>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</si>
  <si>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</si>
  <si>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</si>
  <si>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</si>
  <si>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</si>
  <si>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</si>
  <si>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</si>
  <si>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</si>
  <si>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</si>
  <si>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</si>
  <si>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</si>
  <si>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</si>
  <si>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</si>
  <si>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</si>
  <si>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</si>
  <si>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</si>
  <si>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</si>
  <si>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</si>
  <si>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</si>
  <si>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</si>
  <si>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</si>
  <si>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</si>
  <si>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</si>
  <si>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</si>
  <si>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</si>
  <si>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</si>
  <si>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</si>
  <si>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</si>
  <si>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</si>
  <si>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</si>
  <si>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</si>
  <si>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</si>
  <si>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</si>
  <si>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</si>
  <si>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</si>
  <si>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</si>
  <si>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</si>
  <si>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</si>
  <si>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</si>
  <si>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</si>
  <si>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</si>
  <si>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</si>
  <si>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</si>
  <si>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</si>
  <si>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</si>
  <si>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</si>
  <si>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</si>
  <si>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</si>
  <si>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</si>
  <si>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</si>
  <si>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</si>
  <si>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</si>
  <si>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</si>
  <si>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</si>
  <si>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</si>
  <si>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</si>
  <si>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</si>
  <si>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</si>
  <si>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</si>
  <si>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</si>
  <si>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</si>
  <si>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</si>
  <si>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</si>
  <si>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</si>
  <si>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</si>
  <si>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</si>
  <si>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</si>
  <si>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</si>
  <si>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</si>
  <si>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</si>
  <si>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</si>
  <si>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</si>
  <si>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</si>
  <si>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</si>
  <si>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</si>
  <si>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</si>
  <si>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</si>
  <si>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</si>
  <si>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</si>
  <si>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</si>
  <si>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</si>
  <si>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</si>
  <si>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</si>
  <si>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</si>
  <si>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</si>
  <si>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</si>
  <si>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</si>
  <si>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</si>
  <si>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</si>
  <si>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</si>
  <si>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</si>
  <si>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</si>
  <si>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</si>
  <si>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</si>
  <si>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</si>
  <si>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</si>
  <si>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</si>
  <si>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</si>
  <si>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</si>
  <si>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</si>
  <si>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</si>
  <si>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</si>
  <si>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</si>
  <si>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</si>
  <si>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</si>
  <si>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</si>
  <si>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</si>
  <si>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</si>
  <si>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</si>
  <si>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</si>
  <si>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</si>
  <si>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</si>
  <si>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</si>
  <si>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</si>
  <si>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</si>
  <si>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</si>
  <si>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</si>
  <si>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</si>
  <si>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</si>
  <si>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</si>
  <si>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</si>
  <si>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</si>
  <si>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</si>
  <si>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</si>
  <si>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</si>
  <si>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</si>
  <si>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</si>
  <si>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</si>
  <si>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</si>
  <si>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</si>
  <si>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</si>
  <si>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</si>
  <si>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</si>
  <si>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</si>
  <si>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</si>
  <si>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</si>
  <si>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</si>
  <si>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</si>
  <si>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</si>
  <si>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</si>
  <si>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</si>
  <si>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</si>
  <si>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</si>
  <si>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</si>
  <si>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</si>
  <si>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</si>
  <si>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</si>
  <si>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</si>
  <si>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</si>
  <si>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</si>
  <si>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</si>
  <si>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</si>
  <si>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</si>
  <si>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</si>
  <si>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</si>
  <si>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</si>
  <si>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</si>
  <si>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</si>
  <si>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</si>
  <si>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</si>
  <si>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</si>
  <si>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</si>
  <si>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</si>
  <si>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</si>
  <si>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</si>
  <si>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</si>
  <si>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</si>
  <si>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</si>
  <si>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</si>
  <si>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</si>
  <si>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</si>
  <si>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</si>
  <si>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</si>
  <si>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</si>
  <si>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</si>
  <si>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</si>
  <si>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</si>
  <si>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</si>
  <si>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</si>
  <si>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</si>
  <si>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</si>
  <si>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</si>
  <si>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</si>
  <si>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</si>
  <si>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</si>
  <si>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</si>
  <si>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</si>
  <si>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</si>
  <si>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</si>
  <si>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</si>
  <si>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</si>
  <si>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</si>
  <si>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</si>
  <si>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</si>
  <si>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</si>
  <si>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</si>
  <si>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</si>
  <si>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</si>
  <si>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</si>
  <si>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</si>
  <si>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</si>
  <si>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</si>
  <si>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</si>
  <si>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</si>
  <si>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</si>
  <si>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</si>
  <si>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</si>
  <si>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</si>
  <si>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</si>
  <si>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</si>
  <si>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</si>
  <si>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</si>
  <si>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</si>
  <si>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</si>
  <si>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</si>
  <si>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</si>
  <si>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</si>
  <si>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</si>
  <si>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</si>
  <si>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</si>
  <si>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</si>
  <si>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</si>
  <si>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</si>
  <si>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</si>
  <si>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</si>
  <si>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</si>
  <si>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</si>
  <si>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</si>
  <si>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</si>
  <si>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</si>
  <si>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</si>
  <si>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</si>
  <si>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</si>
  <si>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</si>
  <si>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</si>
  <si>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</si>
  <si>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</si>
  <si>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</si>
  <si>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</si>
  <si>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</si>
  <si>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</si>
  <si>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</si>
  <si>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</si>
  <si>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</si>
  <si>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</si>
  <si>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</si>
  <si>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</si>
  <si>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</si>
  <si>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</si>
  <si>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</si>
  <si>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</si>
  <si>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</si>
  <si>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</si>
  <si>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</si>
  <si>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</si>
  <si>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</si>
  <si>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</si>
  <si>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</si>
  <si>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</si>
  <si>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</si>
  <si>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</si>
  <si>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</si>
  <si>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</si>
  <si>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</si>
  <si>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</si>
  <si>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</si>
  <si>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</si>
  <si>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</si>
  <si>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</si>
  <si>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</si>
  <si>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</si>
  <si>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</si>
  <si>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</si>
  <si>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</si>
  <si>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</si>
  <si>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</si>
  <si>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</si>
  <si>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</si>
  <si>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</si>
  <si>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</si>
  <si>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</si>
  <si>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</si>
  <si>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</si>
  <si>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</si>
  <si>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</si>
  <si>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</si>
  <si>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</si>
  <si>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</si>
  <si>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</si>
  <si>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</si>
  <si>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</si>
  <si>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</si>
  <si>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</si>
  <si>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</si>
  <si>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</si>
  <si>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</si>
  <si>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</si>
  <si>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</si>
  <si>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</si>
  <si>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</si>
  <si>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</si>
  <si>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</si>
  <si>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</si>
  <si>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</si>
  <si>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</si>
  <si>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</si>
  <si>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</si>
  <si>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</si>
  <si>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</si>
  <si>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</si>
  <si>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</si>
  <si>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</si>
  <si>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</si>
  <si>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</si>
  <si>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</si>
  <si>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</si>
  <si>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</si>
  <si>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</si>
  <si>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</si>
  <si>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</si>
  <si>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</si>
  <si>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</si>
  <si>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</si>
  <si>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</si>
  <si>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</si>
  <si>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</si>
  <si>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</si>
  <si>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</si>
  <si>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</si>
  <si>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</si>
  <si>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</si>
  <si>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</si>
  <si>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</si>
  <si>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</si>
  <si>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</si>
  <si>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</si>
  <si>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</si>
  <si>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</si>
  <si>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</si>
  <si>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</si>
  <si>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</si>
  <si>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</si>
  <si>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</si>
  <si>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</si>
  <si>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</si>
  <si>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</si>
  <si>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</si>
  <si>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</si>
  <si>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</si>
  <si>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</si>
  <si>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</si>
  <si>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</si>
  <si>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</si>
  <si>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</si>
  <si>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</si>
  <si>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</si>
  <si>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</si>
  <si>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</si>
  <si>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</si>
  <si>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</si>
  <si>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</si>
  <si>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</si>
  <si>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</si>
  <si>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</si>
  <si>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</si>
  <si>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</si>
  <si>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</si>
  <si>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</si>
  <si>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</si>
  <si>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</si>
  <si>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</si>
  <si>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</si>
  <si>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</si>
  <si>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</si>
  <si>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</si>
  <si>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</si>
  <si>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</si>
  <si>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</si>
  <si>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</si>
  <si>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</si>
  <si>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</si>
  <si>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</si>
  <si>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</si>
  <si>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</si>
  <si>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</si>
  <si>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</si>
  <si>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</si>
  <si>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</si>
  <si>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</si>
  <si>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</si>
  <si>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</si>
  <si>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</si>
  <si>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</si>
  <si>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</si>
  <si>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</si>
  <si>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</si>
  <si>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</si>
  <si>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</si>
  <si>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</si>
  <si>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</si>
  <si>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</si>
  <si>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</si>
  <si>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</si>
  <si>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</si>
  <si>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</si>
  <si>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</si>
  <si>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</si>
  <si>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</si>
  <si>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</si>
  <si>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</si>
  <si>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</si>
  <si>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</si>
  <si>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</si>
  <si>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</si>
  <si>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</si>
  <si>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</si>
  <si>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</si>
  <si>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</si>
  <si>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</si>
  <si>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</si>
  <si>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</si>
  <si>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</si>
  <si>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</si>
  <si>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</si>
  <si>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</si>
  <si>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</si>
  <si>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</si>
  <si>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</si>
  <si>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</si>
  <si>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</si>
  <si>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</si>
  <si>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</si>
  <si>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</si>
  <si>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</si>
  <si>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</si>
  <si>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</si>
  <si>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</si>
  <si>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</si>
  <si>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</si>
  <si>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</si>
  <si>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</si>
  <si>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</si>
  <si>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</si>
  <si>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</si>
  <si>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</si>
  <si>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</si>
  <si>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</si>
  <si>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</si>
  <si>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</si>
  <si>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</si>
  <si>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</si>
  <si>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</si>
  <si>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</si>
  <si>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</si>
  <si>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</si>
  <si>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</si>
  <si>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</si>
  <si>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</si>
  <si>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</si>
  <si>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</si>
  <si>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</si>
  <si>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</si>
  <si>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</si>
  <si>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</si>
  <si>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</si>
  <si>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</si>
  <si>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</si>
  <si>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</si>
  <si>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</si>
  <si>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</si>
  <si>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</si>
  <si>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</si>
  <si>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</si>
  <si>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</si>
  <si>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</si>
  <si>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</si>
  <si>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</si>
  <si>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</si>
  <si>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</si>
  <si>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</si>
  <si>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</si>
  <si>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</si>
  <si>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</si>
  <si>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</si>
  <si>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</si>
  <si>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</si>
  <si>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</si>
  <si>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</si>
  <si>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</si>
  <si>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</si>
  <si>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</si>
  <si>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</si>
  <si>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</si>
  <si>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</si>
  <si>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</si>
  <si>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</si>
  <si>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</si>
  <si>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</si>
  <si>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</si>
  <si>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</si>
  <si>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</si>
  <si>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</si>
  <si>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</si>
  <si>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</si>
  <si>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</si>
  <si>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</si>
  <si>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</si>
  <si>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</si>
  <si>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</si>
  <si>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</si>
  <si>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</si>
  <si>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</si>
  <si>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</si>
  <si>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</si>
  <si>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</si>
  <si>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</si>
  <si>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</si>
  <si>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</si>
  <si>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</si>
  <si>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</si>
  <si>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</si>
  <si>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</si>
  <si>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</si>
  <si>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</si>
  <si>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</si>
  <si>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</si>
  <si>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</si>
  <si>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</si>
  <si>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</si>
  <si>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</si>
  <si>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</si>
  <si>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</si>
  <si>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</si>
  <si>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</si>
  <si>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</si>
  <si>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</si>
  <si>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</si>
  <si>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</si>
  <si>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</si>
  <si>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</si>
  <si>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</si>
  <si>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</si>
  <si>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</si>
  <si>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</si>
  <si>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</si>
  <si>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</si>
  <si>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</si>
  <si>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</si>
  <si>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</si>
  <si>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</si>
  <si>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</si>
  <si>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</si>
  <si>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</si>
  <si>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</si>
  <si>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</si>
  <si>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</si>
  <si>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</si>
  <si>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</si>
  <si>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</si>
  <si>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</si>
  <si>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</si>
  <si>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</si>
  <si>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</si>
  <si>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</si>
  <si>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</si>
  <si>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</si>
  <si>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</si>
  <si>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</si>
  <si>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</si>
  <si>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</si>
  <si>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</si>
  <si>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</si>
  <si>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</si>
  <si>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</si>
  <si>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</si>
  <si>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</si>
  <si>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</si>
  <si>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</si>
  <si>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</si>
  <si>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</si>
  <si>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</si>
  <si>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</si>
  <si>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</si>
  <si>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</si>
  <si>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</si>
  <si>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</si>
  <si>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</si>
  <si>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</si>
  <si>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</si>
  <si>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</si>
  <si>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</si>
  <si>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</si>
  <si>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</si>
  <si>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</si>
  <si>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</si>
  <si>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</si>
  <si>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</si>
  <si>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</si>
  <si>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</si>
  <si>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</si>
  <si>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</si>
  <si>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</si>
  <si>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</si>
  <si>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</si>
  <si>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</si>
  <si>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</si>
  <si>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</si>
  <si>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</si>
  <si>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</si>
  <si>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</si>
  <si>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</si>
  <si>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</si>
  <si>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</si>
  <si>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</si>
  <si>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</si>
  <si>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</si>
  <si>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</si>
  <si>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</si>
  <si>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</si>
  <si>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</si>
  <si>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</si>
  <si>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</si>
  <si>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</si>
  <si>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</si>
  <si>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</si>
  <si>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</si>
  <si>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</si>
  <si>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</si>
  <si>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</si>
  <si>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</si>
  <si>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</si>
  <si>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</si>
  <si>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</si>
  <si>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</si>
  <si>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</si>
  <si>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</si>
  <si>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</si>
  <si>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</si>
  <si>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</si>
  <si>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</si>
  <si>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</si>
  <si>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</si>
  <si>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</si>
  <si>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</si>
  <si>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</si>
  <si>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</si>
  <si>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</si>
  <si>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</si>
  <si>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</si>
  <si>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</si>
  <si>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</si>
  <si>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</si>
  <si>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</si>
  <si>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</si>
  <si>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</si>
  <si>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</si>
  <si>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</si>
  <si>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</si>
  <si>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</si>
  <si>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</si>
  <si>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</si>
  <si>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</si>
  <si>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</si>
  <si>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</si>
  <si>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</si>
  <si>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</si>
  <si>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</si>
  <si>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</si>
  <si>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</si>
  <si>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</si>
  <si>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</si>
  <si>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</si>
  <si>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</si>
  <si>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</si>
  <si>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</si>
  <si>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</si>
  <si>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</si>
  <si>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</si>
  <si>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</si>
  <si>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</si>
  <si>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</si>
  <si>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</si>
  <si>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</si>
  <si>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</si>
  <si>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</si>
  <si>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</si>
  <si>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</si>
  <si>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</si>
  <si>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</si>
  <si>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</si>
  <si>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</si>
  <si>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</si>
  <si>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</si>
  <si>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</si>
  <si>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</si>
  <si>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</si>
  <si>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</si>
  <si>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</si>
  <si>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</si>
  <si>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</si>
  <si>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</si>
  <si>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</si>
  <si>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</si>
  <si>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</si>
  <si>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</si>
  <si>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</si>
  <si>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</si>
  <si>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</si>
  <si>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</si>
  <si>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</si>
  <si>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</si>
  <si>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</si>
  <si>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</si>
  <si>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</si>
  <si>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</si>
  <si>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</si>
  <si>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</si>
  <si>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</si>
  <si>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</si>
  <si>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</si>
  <si>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</si>
  <si>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</si>
  <si>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</si>
  <si>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</si>
  <si>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</si>
  <si>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</si>
  <si>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</si>
  <si>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</si>
  <si>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</si>
  <si>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</si>
  <si>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</si>
  <si>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</si>
  <si>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</si>
  <si>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</si>
  <si>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</si>
  <si>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</si>
  <si>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</si>
  <si>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</si>
  <si>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</si>
  <si>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</si>
  <si>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</si>
  <si>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</si>
  <si>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</si>
  <si>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</si>
  <si>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</si>
  <si>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</si>
  <si>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</si>
  <si>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</si>
  <si>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</si>
  <si>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</si>
  <si>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</si>
  <si>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</si>
  <si>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</si>
  <si>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</si>
  <si>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</si>
  <si>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</si>
  <si>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</si>
  <si>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</si>
  <si>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</si>
  <si>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</si>
  <si>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</si>
  <si>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</si>
  <si>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</si>
  <si>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</si>
  <si>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</si>
  <si>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</si>
  <si>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</si>
  <si>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</si>
  <si>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</si>
  <si>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</si>
  <si>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</si>
  <si>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</si>
  <si>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</si>
  <si>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</si>
  <si>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</si>
  <si>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</si>
  <si>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</si>
  <si>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</si>
  <si>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</si>
  <si>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</si>
  <si>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</si>
  <si>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</si>
  <si>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</si>
  <si>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</si>
  <si>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</si>
  <si>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</si>
  <si>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</si>
  <si>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</si>
  <si>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</si>
  <si>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</si>
  <si>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</si>
  <si>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</si>
  <si>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</si>
  <si>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</si>
  <si>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</si>
  <si>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</si>
  <si>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</si>
  <si>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</si>
  <si>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</si>
  <si>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</si>
  <si>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</si>
  <si>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</si>
  <si>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</si>
  <si>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</si>
  <si>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</si>
  <si>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</si>
  <si>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</si>
  <si>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</si>
  <si>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</si>
  <si>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</si>
  <si>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</si>
  <si>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</si>
  <si>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</si>
  <si>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</si>
  <si>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</si>
  <si>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</si>
  <si>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</si>
  <si>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</si>
  <si>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</si>
  <si>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</si>
  <si>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</si>
  <si>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</si>
  <si>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</si>
  <si>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</si>
  <si>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</si>
  <si>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</si>
  <si>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</si>
  <si>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</si>
  <si>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</si>
  <si>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</si>
  <si>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</si>
  <si>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</si>
  <si>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</si>
  <si>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</si>
  <si>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</si>
  <si>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</si>
  <si>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</si>
  <si>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</si>
  <si>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</si>
  <si>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</si>
  <si>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</si>
  <si>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</si>
  <si>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</si>
  <si>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</si>
  <si>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</si>
  <si>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</si>
  <si>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</si>
  <si>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</si>
  <si>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</si>
  <si>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</si>
  <si>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</si>
  <si>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</si>
  <si>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</si>
  <si>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</si>
  <si>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</si>
  <si>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</si>
  <si>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</si>
  <si>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</si>
  <si>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</si>
  <si>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</si>
  <si>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</si>
  <si>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</si>
  <si>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</si>
  <si>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</si>
  <si>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</si>
  <si>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</si>
  <si>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</si>
  <si>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</si>
  <si>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</si>
  <si>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</si>
  <si>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</si>
  <si>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</si>
  <si>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</si>
  <si>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</si>
  <si>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</si>
  <si>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</si>
  <si>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</si>
  <si>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</si>
  <si>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</si>
  <si>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</si>
  <si>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</si>
  <si>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</si>
  <si>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</si>
  <si>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</si>
  <si>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</si>
  <si>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</si>
  <si>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</si>
  <si>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</si>
  <si>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</si>
  <si>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</si>
  <si>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</si>
  <si>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</si>
  <si>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</si>
  <si>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</si>
  <si>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</si>
  <si>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</si>
  <si>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</si>
  <si>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</si>
  <si>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</si>
  <si>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</si>
  <si>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</si>
  <si>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</si>
  <si>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</si>
  <si>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</si>
  <si>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</si>
  <si>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</si>
  <si>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</si>
  <si>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</si>
  <si>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</si>
  <si>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</si>
  <si>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</si>
  <si>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</si>
  <si>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</si>
  <si>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</si>
  <si>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</si>
  <si>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</si>
  <si>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</si>
  <si>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</si>
  <si>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</si>
  <si>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</si>
  <si>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</si>
  <si>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</si>
  <si>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</si>
  <si>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</si>
  <si>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</si>
  <si>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</si>
  <si>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</si>
  <si>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</si>
  <si>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</si>
  <si>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</si>
  <si>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</si>
  <si>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</si>
  <si>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</si>
  <si>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</si>
  <si>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</si>
  <si>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</si>
  <si>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</si>
  <si>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</si>
  <si>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</si>
  <si>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</si>
  <si>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</si>
  <si>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</si>
  <si>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</si>
  <si>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</si>
  <si>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</si>
  <si>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</si>
  <si>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</si>
  <si>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</si>
  <si>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</si>
  <si>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</si>
  <si>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</si>
  <si>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</si>
  <si>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</si>
  <si>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</si>
  <si>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</si>
  <si>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</si>
  <si>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</si>
  <si>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</si>
  <si>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</si>
  <si>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</si>
  <si>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</si>
  <si>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</si>
  <si>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</si>
  <si>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</si>
  <si>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</si>
  <si>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</si>
  <si>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</si>
  <si>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</si>
  <si>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</si>
  <si>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</si>
  <si>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</si>
  <si>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</si>
  <si>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</si>
  <si>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</si>
  <si>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</si>
  <si>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</si>
  <si>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</si>
  <si>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</si>
  <si>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</si>
  <si>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</si>
  <si>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</si>
  <si>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</si>
  <si>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</si>
  <si>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</si>
  <si>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</si>
  <si>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</si>
  <si>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</si>
  <si>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</si>
  <si>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</si>
  <si>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</si>
  <si>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</si>
  <si>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</si>
  <si>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</si>
  <si>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</si>
  <si>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</si>
  <si>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</si>
  <si>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</si>
  <si>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</si>
  <si>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</si>
  <si>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</si>
  <si>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</si>
  <si>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</si>
  <si>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</si>
  <si>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</si>
  <si>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</si>
  <si>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</si>
  <si>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</si>
  <si>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</si>
  <si>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</si>
  <si>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</si>
  <si>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</si>
  <si>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</si>
  <si>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</si>
  <si>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</si>
  <si>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</si>
  <si>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</si>
  <si>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</si>
  <si>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</si>
  <si>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</si>
  <si>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</si>
  <si>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</si>
  <si>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</si>
  <si>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</si>
  <si>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</si>
  <si>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</si>
  <si>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</si>
  <si>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</si>
  <si>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</si>
  <si>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</si>
  <si>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</si>
  <si>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</si>
  <si>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</si>
  <si>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</si>
  <si>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</si>
  <si>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</si>
  <si>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</si>
  <si>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</si>
  <si>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</si>
  <si>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</si>
  <si>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</si>
  <si>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</si>
  <si>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</si>
  <si>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</si>
  <si>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</si>
  <si>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</si>
  <si>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</si>
  <si>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</si>
  <si>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</si>
  <si>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</si>
  <si>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</si>
  <si>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</si>
  <si>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</si>
  <si>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</si>
  <si>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</si>
  <si>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</si>
  <si>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</si>
  <si>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</si>
  <si>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</si>
  <si>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</si>
  <si>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</si>
  <si>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</si>
  <si>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</si>
  <si>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</si>
  <si>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</si>
  <si>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</si>
  <si>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</si>
  <si>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</si>
  <si>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</si>
  <si>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</si>
  <si>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</si>
  <si>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</si>
  <si>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</si>
  <si>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</si>
  <si>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</si>
  <si>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</si>
  <si>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</si>
  <si>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</si>
  <si>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</si>
  <si>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</si>
  <si>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</si>
  <si>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</si>
  <si>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</si>
  <si>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</si>
  <si>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</si>
  <si>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</si>
  <si>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</si>
  <si>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</si>
  <si>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</si>
  <si>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</si>
  <si>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</si>
  <si>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</si>
  <si>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</si>
  <si>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</si>
  <si>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</si>
  <si>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</si>
  <si>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</si>
  <si>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</si>
  <si>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</si>
  <si>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</si>
  <si>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</si>
  <si>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</si>
  <si>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</si>
  <si>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</si>
  <si>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</si>
  <si>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</si>
  <si>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</si>
  <si>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</si>
  <si>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</si>
  <si>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</si>
  <si>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</si>
  <si>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</si>
  <si>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</si>
  <si>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</si>
  <si>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</si>
  <si>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</si>
  <si>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</si>
  <si>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</si>
  <si>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</si>
  <si>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</si>
  <si>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</si>
  <si>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</si>
  <si>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</si>
  <si>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</si>
  <si>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</si>
  <si>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</si>
  <si>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</si>
  <si>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</si>
  <si>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</si>
  <si>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</si>
  <si>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</si>
  <si>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</si>
  <si>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</si>
  <si>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</si>
  <si>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</si>
  <si>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</si>
  <si>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</si>
  <si>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</si>
  <si>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</si>
  <si>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</si>
  <si>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</si>
  <si>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</si>
  <si>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</si>
  <si>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</si>
  <si>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</si>
  <si>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</si>
  <si>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</si>
  <si>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</si>
  <si>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</si>
  <si>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</si>
  <si>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</si>
  <si>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</si>
  <si>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</si>
  <si>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</si>
  <si>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</si>
  <si>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</si>
  <si>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</si>
  <si>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</si>
  <si>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</si>
  <si>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</si>
  <si>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</si>
  <si>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</si>
  <si>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</si>
  <si>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</si>
  <si>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</si>
  <si>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</si>
  <si>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</si>
  <si>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</si>
  <si>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</si>
  <si>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</si>
  <si>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</si>
  <si>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</si>
  <si>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</si>
  <si>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</si>
  <si>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</si>
  <si>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</si>
  <si>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</si>
  <si>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</si>
  <si>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</si>
  <si>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</si>
  <si>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</si>
  <si>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</si>
  <si>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</si>
  <si>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</si>
  <si>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</si>
  <si>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</si>
  <si>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</si>
  <si>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</si>
  <si>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</si>
  <si>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</si>
  <si>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</si>
  <si>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</si>
  <si>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</si>
  <si>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</si>
  <si>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</si>
  <si>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</si>
  <si>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</si>
  <si>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</si>
  <si>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</si>
  <si>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</si>
  <si>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</si>
  <si>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</si>
  <si>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</si>
  <si>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</si>
  <si>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</si>
  <si>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</si>
  <si>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</si>
  <si>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</si>
  <si>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</si>
  <si>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</si>
  <si>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</si>
  <si>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</si>
  <si>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</si>
  <si>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</si>
  <si>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</si>
  <si>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</si>
  <si>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</si>
  <si>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</si>
  <si>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</si>
  <si>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</si>
  <si>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</si>
  <si>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</si>
  <si>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</si>
  <si>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</si>
  <si>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</si>
  <si>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</si>
  <si>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</si>
  <si>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</si>
  <si>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</si>
  <si>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</si>
  <si>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</si>
  <si>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</si>
  <si>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</si>
  <si>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</si>
  <si>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</si>
  <si>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</si>
  <si>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</si>
  <si>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</si>
  <si>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</si>
  <si>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</si>
  <si>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</si>
  <si>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</si>
  <si>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</si>
  <si>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</si>
  <si>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</si>
  <si>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</si>
  <si>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</si>
  <si>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</si>
  <si>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</si>
  <si>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</si>
  <si>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</si>
  <si>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</si>
  <si>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</si>
  <si>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</si>
  <si>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</si>
  <si>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</si>
  <si>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</si>
  <si>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</si>
  <si>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</si>
  <si>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</si>
  <si>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</si>
  <si>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</si>
  <si>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</si>
  <si>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</si>
  <si>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</si>
  <si>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</si>
  <si>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</si>
  <si>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</si>
  <si>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</si>
  <si>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</si>
  <si>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</si>
  <si>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</si>
  <si>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</si>
  <si>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</si>
  <si>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</si>
  <si>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</si>
  <si>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</si>
  <si>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</si>
  <si>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</si>
  <si>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</si>
  <si>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</si>
  <si>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</si>
  <si>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</si>
  <si>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</si>
  <si>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</si>
  <si>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</si>
  <si>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</si>
  <si>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</si>
  <si>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</si>
  <si>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</si>
  <si>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</si>
  <si>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</si>
  <si>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</si>
  <si>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</si>
  <si>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</si>
  <si>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</si>
  <si>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</si>
  <si>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</si>
  <si>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</si>
  <si>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</si>
  <si>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</si>
  <si>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</si>
  <si>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</si>
  <si>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</si>
  <si>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</si>
  <si>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</si>
  <si>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</si>
  <si>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</si>
  <si>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</si>
  <si>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</si>
  <si>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</si>
  <si>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</si>
  <si>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</si>
  <si>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</si>
  <si>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</si>
  <si>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</si>
  <si>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</si>
  <si>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</si>
  <si>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</si>
  <si>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</si>
  <si>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</si>
  <si>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</si>
  <si>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</si>
  <si>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</si>
  <si>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</si>
  <si>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</si>
  <si>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</si>
  <si>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</si>
  <si>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</si>
  <si>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</si>
  <si>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</si>
  <si>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</si>
  <si>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</si>
  <si>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</si>
  <si>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</si>
  <si>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</si>
  <si>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</si>
  <si>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</si>
  <si>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</si>
  <si>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</si>
  <si>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</si>
  <si>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</si>
  <si>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</si>
  <si>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</si>
  <si>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</si>
  <si>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</si>
  <si>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</si>
  <si>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</si>
  <si>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</si>
  <si>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</si>
  <si>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</si>
  <si>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</si>
  <si>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</si>
  <si>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</si>
  <si>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</si>
  <si>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</si>
  <si>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</si>
  <si>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</si>
  <si>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</si>
  <si>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</si>
  <si>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</si>
  <si>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</si>
  <si>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</si>
  <si>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</si>
  <si>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</si>
  <si>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</si>
  <si>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</si>
  <si>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</si>
  <si>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</si>
  <si>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</si>
  <si>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</si>
  <si>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</si>
  <si>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</si>
  <si>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</si>
  <si>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</si>
  <si>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</si>
  <si>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</si>
  <si>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</si>
  <si>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</si>
  <si>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</si>
  <si>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</si>
  <si>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</si>
  <si>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</si>
  <si>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</si>
  <si>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</si>
  <si>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</si>
  <si>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</si>
  <si>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</si>
  <si>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</si>
  <si>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</si>
  <si>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</si>
  <si>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</si>
  <si>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</si>
  <si>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</si>
  <si>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</si>
  <si>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</si>
  <si>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</si>
  <si>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</si>
  <si>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</si>
  <si>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</si>
  <si>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</si>
  <si>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</si>
  <si>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</si>
  <si>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</si>
  <si>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</si>
  <si>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</si>
  <si>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</si>
  <si>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</si>
  <si>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</si>
  <si>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</si>
  <si>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</si>
  <si>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</si>
  <si>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</si>
  <si>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</si>
  <si>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</si>
  <si>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</si>
  <si>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</si>
  <si>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</si>
  <si>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</si>
  <si>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</si>
  <si>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</si>
  <si>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</si>
  <si>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</si>
  <si>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</si>
  <si>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</si>
  <si>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</si>
  <si>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</si>
  <si>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</si>
  <si>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</si>
  <si>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</si>
  <si>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</si>
  <si>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</si>
  <si>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</si>
  <si>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</si>
  <si>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</si>
  <si>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</si>
  <si>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</si>
  <si>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</si>
  <si>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</si>
  <si>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</si>
  <si>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</si>
  <si>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</si>
  <si>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</si>
  <si>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</si>
  <si>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</si>
  <si>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</si>
  <si>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</si>
  <si>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</si>
  <si>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</si>
  <si>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</si>
  <si>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</si>
  <si>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</si>
  <si>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</si>
  <si>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</si>
  <si>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</si>
  <si>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</si>
  <si>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</si>
  <si>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</si>
  <si>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</si>
  <si>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</si>
  <si>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</si>
  <si>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</si>
  <si>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</si>
  <si>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</si>
  <si>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</si>
  <si>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</si>
  <si>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</si>
  <si>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</si>
  <si>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</si>
  <si>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</si>
  <si>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</si>
  <si>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</si>
  <si>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</si>
  <si>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</si>
  <si>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</si>
  <si>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</si>
  <si>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</si>
  <si>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</si>
  <si>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</si>
  <si>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</si>
  <si>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</si>
  <si>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</si>
  <si>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</si>
  <si>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</si>
  <si>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</si>
  <si>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</si>
  <si>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</si>
  <si>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</si>
  <si>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</si>
  <si>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</si>
  <si>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</si>
  <si>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</si>
  <si>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</si>
  <si>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</si>
  <si>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</si>
  <si>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</si>
  <si>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</si>
  <si>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</si>
  <si>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</si>
  <si>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</si>
  <si>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</si>
  <si>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</si>
  <si>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</si>
  <si>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</si>
  <si>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</si>
  <si>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</si>
  <si>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</si>
  <si>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</si>
  <si>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</si>
  <si>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</si>
  <si>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</si>
  <si>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</si>
  <si>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</si>
  <si>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</si>
  <si>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</si>
  <si>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</si>
  <si>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</si>
  <si>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</si>
  <si>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</si>
  <si>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</si>
  <si>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</si>
  <si>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</si>
  <si>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</si>
  <si>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</si>
  <si>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</si>
  <si>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</si>
  <si>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</si>
  <si>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</si>
  <si>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</si>
  <si>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</si>
  <si>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</si>
  <si>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</si>
  <si>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</si>
  <si>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</si>
  <si>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</si>
  <si>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</si>
  <si>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</si>
  <si>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</si>
  <si>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</si>
  <si>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</si>
  <si>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</si>
  <si>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</si>
  <si>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</si>
  <si>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</si>
  <si>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</si>
  <si>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</si>
  <si>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</si>
  <si>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</si>
  <si>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</si>
  <si>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</si>
  <si>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</si>
  <si>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</si>
  <si>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</si>
  <si>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</si>
  <si>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</si>
  <si>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</si>
  <si>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</si>
  <si>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</si>
  <si>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</si>
  <si>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</si>
  <si>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</si>
  <si>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</si>
  <si>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</si>
  <si>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</si>
  <si>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</si>
  <si>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</si>
  <si>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</si>
  <si>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</si>
  <si>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</si>
  <si>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</si>
  <si>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</si>
  <si>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</si>
  <si>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</si>
  <si>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</si>
  <si>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</si>
  <si>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</si>
  <si>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</si>
  <si>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</si>
  <si>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</si>
  <si>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</si>
  <si>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</si>
  <si>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</si>
  <si>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</si>
  <si>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</si>
  <si>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</si>
  <si>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</si>
  <si>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</si>
  <si>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</si>
  <si>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</si>
  <si>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</si>
  <si>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</si>
  <si>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</si>
  <si>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</si>
  <si>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</si>
  <si>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</si>
  <si>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</si>
  <si>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</si>
  <si>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</si>
  <si>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</si>
  <si>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</si>
  <si>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</si>
  <si>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</si>
  <si>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</si>
  <si>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</si>
  <si>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</si>
  <si>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</si>
  <si>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</si>
  <si>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</si>
  <si>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</si>
  <si>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</si>
  <si>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</si>
  <si>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</si>
  <si>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</si>
  <si>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</si>
  <si>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</si>
  <si>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</si>
  <si>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</si>
  <si>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</si>
  <si>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</si>
  <si>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</si>
  <si>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</si>
  <si>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</si>
  <si>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</si>
  <si>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</si>
  <si>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</si>
  <si>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</si>
  <si>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</si>
  <si>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</si>
  <si>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</si>
  <si>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</si>
  <si>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</si>
  <si>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</si>
  <si>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</si>
  <si>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</si>
  <si>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</si>
  <si>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</si>
  <si>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</si>
  <si>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</si>
  <si>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</si>
  <si>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</si>
  <si>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</si>
  <si>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</si>
  <si>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</si>
  <si>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</si>
  <si>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</si>
  <si>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</si>
  <si>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</si>
  <si>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</si>
  <si>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</si>
  <si>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</si>
  <si>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</si>
  <si>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</si>
  <si>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</si>
  <si>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</si>
  <si>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</si>
  <si>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</si>
  <si>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</si>
  <si>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</si>
  <si>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</si>
  <si>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</si>
  <si>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</si>
  <si>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</si>
  <si>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</si>
  <si>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</si>
  <si>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</si>
  <si>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</si>
  <si>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</si>
  <si>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</si>
  <si>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</si>
  <si>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</si>
  <si>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</si>
  <si>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</si>
  <si>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</si>
  <si>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</si>
  <si>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</si>
  <si>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</si>
  <si>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</si>
  <si>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</si>
  <si>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</si>
  <si>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</si>
  <si>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</si>
  <si>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</si>
  <si>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</si>
  <si>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</si>
  <si>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</si>
  <si>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</si>
  <si>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</si>
  <si>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</si>
  <si>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</si>
  <si>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</si>
  <si>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</si>
  <si>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</si>
  <si>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</si>
  <si>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</si>
  <si>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</si>
  <si>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</si>
  <si>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</si>
  <si>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</si>
  <si>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</si>
  <si>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</si>
  <si>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</si>
  <si>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</si>
  <si>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</si>
  <si>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</si>
  <si>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</si>
  <si>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</si>
  <si>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</si>
  <si>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</si>
  <si>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</si>
  <si>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</si>
  <si>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</si>
  <si>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</si>
  <si>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</si>
  <si>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</si>
  <si>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</si>
  <si>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</si>
  <si>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</si>
  <si>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</si>
  <si>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</si>
  <si>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</si>
  <si>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</si>
  <si>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</si>
  <si>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</si>
  <si>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</si>
  <si>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</si>
  <si>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</si>
  <si>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</si>
  <si>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</si>
  <si>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</si>
  <si>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</si>
  <si>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</si>
  <si>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</si>
  <si>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</si>
  <si>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</si>
  <si>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</si>
  <si>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</si>
  <si>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</si>
  <si>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</si>
  <si>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</si>
  <si>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</si>
  <si>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</si>
  <si>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</si>
  <si>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</si>
  <si>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</si>
  <si>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</si>
  <si>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</si>
  <si>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</si>
  <si>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</si>
  <si>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</si>
  <si>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</si>
  <si>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</si>
  <si>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</si>
  <si>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</si>
  <si>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</si>
  <si>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</si>
  <si>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</si>
  <si>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</si>
  <si>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</si>
  <si>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</si>
  <si>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</si>
  <si>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</si>
  <si>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</si>
  <si>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</si>
  <si>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</si>
  <si>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</si>
  <si>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</si>
  <si>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</si>
  <si>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</si>
  <si>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</si>
  <si>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</si>
  <si>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</si>
  <si>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</si>
  <si>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</si>
  <si>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</si>
  <si>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</si>
  <si>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</si>
  <si>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</si>
  <si>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</si>
  <si>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</si>
  <si>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</si>
  <si>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</si>
  <si>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</si>
  <si>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</si>
  <si>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</si>
  <si>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</si>
  <si>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</si>
  <si>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</si>
  <si>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</si>
  <si>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</si>
  <si>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</si>
  <si>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</si>
  <si>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</si>
  <si>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</si>
  <si>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</si>
  <si>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</si>
  <si>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</si>
  <si>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</si>
  <si>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</si>
  <si>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</si>
  <si>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</si>
  <si>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</si>
  <si>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</si>
  <si>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</si>
  <si>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</si>
  <si>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</si>
  <si>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</si>
  <si>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</si>
  <si>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</si>
  <si>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</si>
  <si>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</si>
  <si>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</si>
  <si>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</si>
  <si>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</si>
  <si>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</si>
  <si>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</si>
  <si>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</si>
  <si>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</si>
  <si>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</si>
  <si>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</si>
  <si>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</si>
  <si>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</si>
  <si>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</si>
  <si>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</si>
  <si>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</si>
  <si>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</si>
  <si>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</si>
  <si>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</si>
  <si>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</si>
  <si>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</si>
  <si>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</si>
  <si>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</si>
  <si>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</si>
  <si>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</si>
  <si>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</si>
  <si>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</si>
  <si>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</si>
  <si>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</si>
  <si>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</si>
  <si>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</si>
  <si>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</si>
  <si>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</si>
  <si>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</si>
  <si>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</si>
  <si>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</si>
  <si>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</si>
  <si>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</si>
  <si>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</si>
  <si>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</si>
  <si>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</si>
  <si>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</si>
  <si>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</si>
  <si>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</si>
  <si>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</si>
  <si>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</si>
  <si>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</si>
  <si>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</si>
  <si>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</si>
  <si>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</si>
  <si>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</si>
  <si>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</si>
  <si>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</si>
  <si>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</si>
  <si>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</si>
  <si>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</si>
  <si>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</si>
  <si>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</si>
  <si>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</si>
  <si>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</si>
  <si>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</si>
  <si>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</si>
  <si>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</si>
  <si>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</si>
  <si>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</si>
  <si>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</si>
  <si>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</si>
  <si>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</si>
  <si>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</si>
  <si>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</si>
  <si>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</si>
  <si>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</si>
  <si>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</si>
  <si>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</si>
  <si>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</si>
  <si>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</si>
  <si>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</si>
  <si>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</si>
  <si>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</si>
  <si>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</si>
  <si>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</si>
  <si>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</si>
  <si>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</si>
  <si>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</si>
  <si>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</si>
  <si>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</si>
  <si>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</si>
  <si>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</si>
  <si>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</si>
  <si>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</si>
  <si>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</si>
  <si>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</si>
  <si>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</si>
  <si>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</si>
  <si>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</si>
  <si>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</si>
  <si>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</si>
  <si>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</si>
  <si>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</si>
  <si>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</si>
  <si>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</si>
  <si>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</si>
  <si>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</si>
  <si>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</si>
  <si>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</si>
  <si>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</si>
  <si>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</si>
  <si>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</si>
  <si>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</si>
  <si>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</si>
  <si>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</si>
  <si>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</si>
  <si>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</si>
  <si>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</si>
  <si>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</si>
  <si>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</si>
  <si>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</si>
  <si>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</si>
  <si>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</si>
  <si>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</si>
  <si>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</si>
  <si>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</si>
  <si>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</si>
  <si>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</si>
  <si>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</si>
  <si>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</si>
  <si>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</si>
  <si>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</si>
  <si>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</si>
  <si>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</si>
  <si>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</si>
  <si>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</si>
  <si>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</si>
  <si>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</si>
  <si>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</si>
  <si>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</si>
  <si>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</si>
  <si>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</si>
  <si>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</si>
  <si>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</si>
  <si>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</si>
  <si>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</si>
  <si>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</si>
  <si>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</si>
  <si>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</si>
  <si>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</si>
  <si>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</si>
  <si>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</si>
  <si>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</si>
  <si>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</si>
  <si>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</si>
  <si>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</si>
  <si>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</si>
  <si>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</si>
  <si>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</si>
  <si>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</si>
  <si>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</si>
  <si>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</si>
  <si>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</si>
  <si>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</si>
  <si>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</si>
  <si>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</si>
  <si>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</si>
  <si>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</si>
  <si>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</si>
  <si>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</si>
  <si>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</si>
  <si>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</si>
  <si>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</si>
  <si>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</si>
  <si>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</si>
  <si>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</si>
  <si>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</si>
  <si>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</si>
  <si>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</si>
  <si>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</si>
  <si>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</si>
  <si>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</si>
  <si>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</si>
  <si>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</si>
  <si>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</si>
  <si>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</si>
  <si>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</si>
  <si>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</si>
  <si>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</si>
  <si>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</si>
  <si>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</si>
  <si>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</si>
  <si>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</si>
  <si>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</si>
  <si>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</si>
  <si>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</si>
  <si>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</si>
  <si>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</si>
  <si>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</si>
  <si>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</si>
  <si>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</si>
  <si>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</si>
  <si>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</si>
  <si>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</si>
  <si>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</si>
  <si>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</si>
  <si>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</si>
  <si>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</si>
  <si>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</si>
  <si>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</si>
  <si>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</si>
  <si>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</si>
  <si>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</si>
  <si>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</si>
  <si>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</si>
  <si>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</si>
  <si>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</si>
  <si>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</si>
  <si>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</si>
  <si>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</si>
  <si>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</si>
  <si>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</si>
  <si>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</si>
  <si>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</si>
  <si>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</si>
  <si>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</si>
  <si>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</si>
  <si>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</si>
  <si>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</si>
  <si>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</si>
  <si>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</si>
  <si>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</si>
  <si>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</si>
  <si>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</si>
  <si>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</si>
  <si>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</si>
  <si>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</si>
  <si>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</si>
  <si>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</si>
  <si>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</si>
  <si>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</si>
  <si>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</si>
  <si>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</si>
  <si>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</si>
  <si>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</si>
  <si>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</si>
  <si>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</si>
  <si>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</si>
  <si>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</si>
  <si>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</si>
  <si>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</si>
  <si>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</si>
  <si>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</si>
  <si>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</si>
  <si>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</si>
  <si>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</si>
  <si>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</si>
  <si>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</si>
  <si>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</si>
  <si>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</si>
  <si>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</si>
  <si>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</si>
  <si>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</si>
  <si>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</si>
  <si>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</si>
  <si>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</si>
  <si>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</si>
  <si>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</si>
  <si>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</si>
  <si>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</si>
  <si>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</si>
  <si>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</si>
  <si>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</si>
  <si>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</si>
  <si>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</si>
  <si>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</si>
  <si>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</si>
  <si>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</si>
  <si>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</si>
  <si>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</si>
  <si>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</si>
  <si>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</si>
  <si>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</si>
  <si>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</si>
  <si>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</si>
  <si>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</si>
  <si>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</si>
  <si>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</si>
  <si>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</si>
  <si>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</si>
  <si>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</si>
  <si>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</si>
  <si>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</si>
  <si>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</si>
  <si>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</si>
  <si>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</si>
  <si>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</si>
  <si>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</si>
  <si>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</si>
  <si>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</si>
  <si>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</si>
  <si>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</si>
  <si>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</si>
  <si>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</si>
  <si>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</si>
  <si>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</si>
  <si>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</si>
  <si>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</si>
  <si>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</si>
  <si>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</si>
  <si>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</si>
  <si>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</si>
  <si>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</si>
  <si>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</si>
  <si>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</si>
  <si>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</si>
  <si>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</si>
  <si>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</si>
  <si>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</si>
  <si>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</si>
  <si>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</si>
  <si>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</si>
  <si>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</si>
  <si>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</si>
  <si>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</si>
  <si>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</si>
  <si>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</si>
  <si>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</si>
  <si>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</si>
  <si>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</si>
  <si>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</si>
  <si>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</si>
  <si>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</si>
  <si>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</si>
  <si>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</si>
  <si>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</si>
  <si>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</si>
  <si>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</si>
  <si>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</si>
  <si>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</si>
  <si>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</si>
  <si>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</si>
  <si>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</si>
  <si>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</si>
  <si>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</si>
  <si>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</si>
  <si>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</si>
  <si>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</si>
  <si>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</si>
  <si>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</si>
  <si>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</si>
  <si>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</si>
  <si>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</si>
  <si>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</si>
  <si>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</si>
  <si>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</si>
  <si>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</si>
  <si>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</si>
  <si>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</si>
  <si>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</si>
  <si>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</si>
  <si>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</si>
  <si>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</si>
  <si>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</si>
  <si>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</si>
  <si>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</si>
  <si>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</si>
  <si>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</si>
  <si>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</si>
  <si>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</si>
  <si>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</si>
  <si>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</si>
  <si>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</si>
  <si>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</si>
  <si>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</si>
  <si>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</si>
  <si>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</si>
  <si>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</si>
  <si>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</si>
  <si>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</si>
  <si>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</si>
  <si>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</si>
  <si>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</si>
  <si>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</si>
  <si>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</si>
  <si>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</si>
  <si>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</si>
  <si>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</si>
  <si>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</si>
  <si>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</si>
  <si>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</si>
  <si>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</si>
  <si>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</si>
  <si>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</si>
  <si>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</si>
  <si>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</si>
  <si>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</si>
  <si>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</si>
  <si>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</si>
  <si>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</si>
  <si>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</si>
  <si>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</si>
  <si>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</si>
  <si>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</si>
  <si>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</si>
  <si>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</si>
  <si>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</si>
  <si>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</si>
  <si>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</si>
  <si>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</si>
  <si>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</si>
  <si>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</si>
  <si>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</si>
  <si>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</si>
  <si>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</si>
  <si>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</si>
  <si>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</si>
  <si>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</si>
  <si>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</si>
  <si>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</si>
  <si>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</si>
  <si>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</si>
  <si>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</si>
  <si>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</si>
  <si>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</si>
  <si>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</si>
  <si>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</si>
  <si>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</si>
  <si>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</si>
  <si>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</si>
  <si>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</si>
  <si>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</si>
  <si>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</si>
  <si>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</si>
  <si>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</si>
  <si>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</si>
  <si>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</si>
  <si>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</si>
  <si>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</si>
  <si>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</si>
  <si>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</si>
  <si>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</si>
  <si>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</si>
  <si>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</si>
  <si>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</si>
  <si>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</si>
  <si>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</si>
  <si>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</si>
  <si>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</si>
  <si>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</si>
  <si>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</si>
  <si>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</si>
  <si>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</si>
  <si>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</si>
  <si>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</si>
  <si>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</si>
  <si>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</si>
  <si>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</si>
  <si>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</si>
  <si>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</si>
  <si>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</si>
  <si>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</si>
  <si>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</si>
  <si>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</si>
  <si>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</si>
  <si>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</si>
  <si>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</si>
  <si>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</si>
  <si>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</si>
  <si>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</si>
  <si>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</si>
  <si>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</si>
  <si>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</si>
  <si>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</si>
  <si>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</si>
  <si>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</si>
  <si>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</si>
  <si>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</si>
  <si>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</si>
  <si>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</si>
  <si>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</si>
  <si>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</si>
  <si>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</si>
  <si>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</si>
  <si>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</si>
  <si>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</si>
  <si>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</si>
  <si>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</si>
  <si>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</si>
  <si>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</si>
  <si>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</si>
  <si>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</si>
  <si>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</si>
  <si>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</si>
  <si>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</si>
  <si>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</si>
  <si>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</si>
  <si>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</si>
  <si>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</si>
  <si>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</si>
  <si>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</si>
  <si>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</si>
  <si>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</si>
  <si>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</si>
  <si>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</si>
  <si>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</si>
  <si>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</si>
  <si>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</si>
  <si>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</si>
  <si>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</si>
  <si>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</si>
  <si>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</si>
  <si>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</si>
  <si>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</si>
  <si>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</si>
  <si>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</si>
  <si>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</si>
  <si>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</si>
  <si>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</si>
  <si>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</si>
  <si>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</si>
  <si>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</si>
  <si>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</si>
  <si>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</si>
  <si>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</si>
  <si>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</si>
  <si>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</si>
  <si>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</si>
  <si>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</si>
  <si>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</si>
  <si>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</si>
  <si>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</si>
  <si>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</si>
  <si>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</si>
  <si>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</si>
  <si>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</si>
  <si>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</si>
  <si>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</si>
  <si>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</si>
  <si>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</si>
  <si>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</si>
  <si>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</si>
  <si>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</si>
  <si>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</si>
  <si>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</si>
  <si>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</si>
  <si>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</si>
  <si>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</si>
  <si>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</si>
  <si>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</si>
  <si>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</si>
  <si>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</si>
  <si>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</si>
  <si>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</si>
  <si>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</si>
  <si>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</si>
  <si>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</si>
  <si>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</si>
  <si>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</si>
  <si>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</si>
  <si>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</si>
  <si>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</si>
  <si>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</si>
  <si>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</si>
  <si>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</si>
  <si>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</si>
  <si>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</si>
  <si>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</si>
  <si>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</si>
  <si>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</si>
  <si>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</si>
  <si>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</si>
  <si>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</si>
  <si>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</si>
  <si>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</si>
  <si>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</si>
  <si>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</si>
  <si>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</si>
  <si>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</si>
  <si>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</si>
  <si>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</si>
  <si>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</si>
  <si>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</si>
  <si>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</si>
  <si>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</si>
  <si>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</si>
  <si>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</si>
  <si>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</si>
  <si>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</si>
  <si>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</si>
  <si>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</si>
  <si>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</si>
  <si>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</si>
  <si>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</si>
  <si>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</si>
  <si>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</si>
  <si>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</si>
  <si>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</si>
  <si>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</si>
  <si>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</si>
  <si>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</si>
  <si>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</si>
  <si>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</si>
  <si>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</si>
  <si>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</si>
  <si>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</si>
  <si>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</si>
  <si>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</si>
  <si>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</si>
  <si>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</si>
  <si>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</si>
  <si>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</si>
  <si>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</si>
  <si>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</si>
  <si>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</si>
  <si>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</si>
  <si>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</si>
  <si>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</si>
  <si>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</si>
  <si>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</si>
  <si>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</si>
  <si>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</si>
  <si>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</si>
  <si>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</si>
  <si>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</si>
  <si>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</si>
  <si>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</si>
  <si>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</si>
  <si>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</si>
  <si>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</si>
  <si>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</si>
  <si>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</si>
  <si>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</si>
  <si>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</si>
  <si>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</si>
  <si>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</si>
  <si>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</si>
  <si>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</si>
  <si>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</si>
  <si>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</si>
  <si>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</si>
  <si>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</si>
  <si>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</si>
  <si>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</si>
  <si>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</si>
  <si>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</si>
  <si>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</si>
  <si>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</si>
  <si>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</si>
  <si>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</si>
  <si>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</si>
  <si>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</si>
  <si>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</si>
  <si>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</si>
  <si>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</si>
  <si>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</si>
  <si>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</si>
  <si>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</si>
  <si>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</si>
  <si>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</si>
  <si>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</si>
  <si>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</si>
  <si>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</si>
  <si>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</si>
  <si>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</si>
  <si>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</si>
  <si>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</si>
  <si>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</si>
  <si>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</si>
  <si>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</si>
  <si>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</si>
  <si>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</si>
  <si>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</si>
  <si>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</si>
  <si>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</si>
  <si>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</si>
  <si>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</si>
  <si>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</si>
  <si>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</si>
  <si>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</si>
  <si>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</si>
  <si>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</si>
  <si>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</si>
  <si>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</si>
  <si>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</si>
  <si>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</si>
  <si>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</si>
  <si>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</si>
  <si>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</si>
  <si>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</si>
  <si>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</si>
  <si>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</si>
  <si>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</si>
  <si>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</si>
  <si>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</si>
  <si>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</si>
  <si>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</si>
  <si>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</si>
  <si>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</si>
  <si>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</si>
  <si>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</si>
  <si>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</si>
  <si>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</si>
  <si>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</si>
  <si>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</si>
  <si>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</si>
  <si>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</si>
  <si>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</si>
  <si>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</si>
  <si>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</si>
  <si>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</si>
  <si>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</si>
  <si>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</si>
  <si>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</si>
  <si>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</si>
  <si>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</si>
  <si>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</si>
  <si>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</si>
  <si>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</si>
  <si>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</si>
  <si>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</si>
  <si>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</si>
  <si>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</si>
  <si>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</si>
  <si>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</si>
  <si>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</si>
  <si>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</si>
  <si>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</si>
  <si>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</si>
  <si>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</si>
  <si>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</si>
  <si>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</si>
  <si>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</si>
  <si>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</si>
  <si>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</si>
  <si>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</si>
  <si>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</si>
  <si>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</si>
  <si>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</si>
  <si>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</si>
  <si>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</si>
  <si>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</si>
  <si>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</si>
  <si>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</si>
  <si>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</si>
  <si>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</si>
  <si>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</si>
  <si>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</si>
  <si>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</si>
  <si>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</si>
  <si>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</si>
  <si>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</si>
  <si>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</si>
  <si>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</si>
  <si>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</si>
  <si>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</si>
  <si>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</si>
  <si>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</si>
  <si>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</si>
  <si>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</si>
  <si>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</si>
  <si>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</si>
  <si>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</si>
  <si>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</si>
  <si>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</si>
  <si>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</si>
  <si>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</si>
  <si>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</si>
  <si>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</si>
  <si>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</si>
  <si>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</si>
  <si>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</si>
  <si>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</si>
  <si>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</si>
  <si>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</si>
  <si>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</si>
  <si>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</si>
  <si>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</si>
  <si>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</si>
  <si>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</si>
  <si>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</si>
  <si>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</si>
  <si>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</si>
  <si>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</si>
  <si>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</si>
  <si>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</si>
  <si>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</si>
  <si>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</si>
  <si>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</si>
  <si>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</si>
  <si>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</si>
  <si>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</si>
  <si>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</si>
  <si>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</si>
  <si>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</si>
  <si>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</si>
  <si>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</si>
  <si>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</si>
  <si>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</si>
  <si>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</si>
  <si>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</si>
  <si>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</si>
  <si>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</si>
  <si>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</si>
  <si>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</si>
  <si>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</si>
  <si>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</si>
  <si>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</si>
  <si>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</si>
  <si>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</si>
  <si>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</si>
  <si>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</si>
  <si>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</si>
  <si>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</si>
  <si>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</si>
  <si>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</si>
  <si>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</si>
  <si>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</si>
  <si>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</si>
  <si>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</si>
  <si>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</si>
  <si>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</si>
  <si>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</si>
  <si>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</si>
  <si>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</si>
  <si>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</si>
  <si>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</si>
  <si>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</si>
  <si>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</si>
  <si>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</si>
  <si>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</si>
  <si>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</si>
  <si>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</si>
  <si>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</si>
  <si>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</si>
  <si>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</si>
  <si>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</si>
  <si>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</si>
  <si>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</si>
  <si>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</si>
  <si>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</si>
  <si>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</si>
  <si>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</si>
  <si>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</si>
  <si>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</si>
  <si>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</si>
  <si>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</si>
  <si>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</si>
  <si>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</si>
  <si>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</si>
  <si>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</si>
  <si>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</si>
  <si>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</si>
  <si>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</si>
  <si>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</si>
  <si>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</si>
  <si>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</si>
  <si>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</si>
  <si>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</si>
  <si>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</si>
  <si>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</si>
  <si>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</si>
  <si>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</si>
  <si>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</si>
  <si>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</si>
  <si>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</si>
  <si>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</si>
  <si>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</si>
  <si>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</si>
  <si>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</si>
  <si>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</si>
  <si>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</si>
  <si>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</si>
  <si>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</si>
  <si>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</si>
  <si>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</si>
  <si>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</si>
  <si>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</si>
  <si>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</si>
  <si>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</si>
  <si>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</si>
  <si>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</si>
  <si>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</si>
  <si>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</si>
  <si>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</si>
  <si>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</si>
  <si>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</si>
  <si>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</si>
  <si>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</si>
  <si>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</si>
  <si>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</si>
  <si>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</si>
  <si>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</si>
  <si>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</si>
  <si>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</si>
  <si>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</si>
  <si>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</si>
  <si>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</si>
  <si>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</si>
  <si>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</si>
  <si>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</si>
  <si>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</si>
  <si>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</si>
  <si>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</si>
  <si>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</si>
  <si>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</si>
  <si>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</si>
  <si>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</si>
  <si>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</si>
  <si>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</si>
  <si>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</si>
  <si>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</si>
  <si>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</si>
  <si>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</si>
  <si>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</si>
  <si>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</si>
  <si>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</si>
  <si>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</si>
  <si>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</si>
  <si>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</si>
  <si>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</si>
  <si>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</si>
  <si>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</si>
  <si>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</si>
  <si>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</si>
  <si>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</si>
  <si>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</si>
  <si>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</si>
  <si>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</si>
  <si>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</si>
  <si>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</si>
  <si>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</si>
  <si>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</si>
  <si>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</si>
  <si>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</si>
  <si>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</si>
  <si>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</si>
  <si>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</si>
  <si>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</si>
  <si>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</si>
  <si>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</si>
  <si>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</si>
  <si>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</si>
  <si>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</si>
  <si>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</si>
  <si>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</si>
  <si>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</si>
  <si>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</si>
  <si>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</si>
  <si>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</si>
  <si>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</si>
  <si>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</si>
  <si>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</si>
  <si>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</si>
  <si>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</si>
  <si>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</si>
  <si>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</si>
  <si>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</si>
  <si>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</si>
  <si>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</si>
  <si>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</si>
  <si>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</si>
  <si>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</si>
  <si>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</si>
  <si>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</si>
  <si>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</si>
  <si>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</si>
  <si>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</si>
  <si>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</si>
  <si>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</si>
  <si>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</si>
  <si>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</si>
  <si>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</si>
  <si>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</si>
  <si>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</si>
  <si>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</si>
  <si>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</si>
  <si>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</si>
  <si>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</si>
  <si>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</si>
  <si>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</si>
  <si>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</si>
  <si>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</si>
  <si>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</si>
  <si>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</si>
  <si>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</si>
  <si>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</si>
  <si>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</si>
  <si>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</si>
  <si>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</si>
  <si>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</si>
  <si>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</si>
  <si>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</si>
  <si>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</si>
  <si>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</si>
  <si>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</si>
  <si>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</si>
  <si>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</si>
  <si>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</si>
  <si>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</si>
  <si>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</si>
  <si>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</si>
  <si>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</si>
  <si>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</si>
  <si>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</si>
  <si>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</si>
  <si>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</si>
  <si>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</si>
  <si>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</si>
  <si>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</si>
  <si>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</si>
  <si>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</si>
  <si>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</si>
  <si>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</si>
  <si>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</si>
  <si>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</si>
  <si>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</si>
  <si>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</si>
  <si>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</si>
  <si>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</si>
  <si>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</si>
  <si>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</si>
  <si>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</si>
  <si>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</si>
  <si>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</si>
  <si>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</si>
  <si>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</si>
  <si>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</si>
  <si>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</si>
  <si>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</si>
  <si>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</si>
  <si>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</si>
  <si>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</si>
  <si>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</si>
  <si>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</si>
  <si>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</si>
  <si>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</si>
  <si>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</si>
  <si>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</si>
  <si>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</si>
  <si>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</si>
  <si>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</si>
  <si>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</si>
  <si>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</si>
  <si>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</si>
  <si>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</si>
  <si>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</si>
  <si>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</si>
  <si>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</si>
  <si>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</si>
  <si>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</si>
  <si>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</si>
  <si>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</si>
  <si>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</si>
  <si>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</si>
  <si>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</si>
  <si>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</si>
  <si>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</si>
  <si>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</si>
  <si>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</si>
  <si>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</si>
  <si>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</si>
  <si>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</si>
  <si>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</si>
  <si>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</si>
  <si>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</si>
  <si>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</si>
  <si>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</si>
  <si>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</si>
  <si>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</si>
  <si>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</si>
  <si>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</si>
  <si>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</si>
  <si>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</si>
  <si>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</si>
  <si>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</si>
  <si>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</si>
  <si>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</si>
  <si>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</si>
  <si>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</si>
  <si>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</si>
  <si>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</si>
  <si>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</si>
  <si>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</si>
  <si>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</si>
  <si>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</si>
  <si>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</si>
  <si>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</si>
  <si>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</si>
  <si>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</si>
  <si>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</si>
  <si>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</si>
  <si>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</si>
  <si>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</si>
  <si>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</si>
  <si>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</si>
  <si>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</si>
  <si>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</si>
  <si>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</si>
  <si>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</si>
  <si>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</si>
  <si>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</si>
  <si>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</si>
  <si>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</si>
  <si>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</si>
  <si>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</si>
  <si>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</si>
  <si>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</si>
  <si>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</si>
  <si>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</si>
  <si>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</si>
  <si>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</si>
  <si>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</si>
  <si>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</si>
  <si>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</si>
  <si>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</si>
  <si>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</si>
  <si>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</si>
  <si>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</si>
  <si>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</si>
  <si>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</si>
  <si>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</si>
  <si>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</si>
  <si>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</si>
  <si>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</si>
  <si>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</si>
  <si>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</si>
  <si>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</si>
  <si>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</si>
  <si>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</si>
  <si>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</si>
  <si>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</si>
  <si>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</si>
  <si>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</si>
  <si>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</si>
  <si>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</si>
  <si>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</si>
  <si>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</si>
  <si>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</si>
  <si>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</si>
  <si>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</si>
  <si>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</si>
  <si>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</si>
  <si>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</si>
  <si>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</si>
  <si>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</si>
  <si>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</si>
  <si>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</si>
  <si>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</si>
  <si>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</si>
  <si>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</si>
  <si>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</si>
  <si>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</si>
  <si>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</si>
  <si>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</si>
  <si>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</si>
  <si>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</si>
  <si>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</si>
  <si>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</si>
  <si>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</si>
  <si>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</si>
  <si>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</si>
  <si>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</si>
  <si>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</si>
  <si>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</si>
  <si>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</si>
  <si>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</si>
  <si>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</si>
  <si>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</si>
  <si>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</si>
  <si>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</si>
  <si>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</si>
  <si>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</si>
  <si>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</si>
  <si>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</si>
  <si>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</si>
  <si>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</si>
  <si>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</si>
  <si>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</si>
  <si>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</si>
  <si>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</si>
  <si>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</si>
  <si>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</si>
  <si>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</si>
  <si>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</si>
  <si>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</si>
  <si>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</si>
  <si>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</si>
  <si>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</si>
  <si>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</si>
  <si>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</si>
  <si>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</si>
  <si>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</si>
  <si>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</si>
  <si>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</si>
  <si>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</si>
  <si>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</si>
  <si>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</si>
  <si>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</si>
  <si>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</si>
  <si>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</si>
  <si>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</si>
  <si>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</si>
  <si>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</si>
  <si>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</si>
  <si>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</si>
  <si>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</si>
  <si>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</si>
  <si>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</si>
  <si>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</si>
  <si>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</si>
  <si>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</si>
  <si>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</si>
  <si>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</si>
  <si>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</si>
  <si>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</si>
  <si>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</si>
  <si>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</si>
  <si>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</si>
  <si>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</si>
  <si>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</si>
  <si>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</si>
  <si>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</si>
  <si>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</si>
  <si>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</si>
  <si>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</si>
  <si>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</si>
  <si>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</si>
  <si>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</si>
  <si>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</si>
  <si>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</si>
  <si>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</si>
  <si>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</si>
  <si>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</si>
  <si>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</si>
  <si>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</si>
  <si>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</si>
  <si>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</si>
  <si>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</si>
  <si>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</si>
  <si>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</si>
  <si>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</si>
  <si>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</si>
  <si>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</si>
  <si>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</si>
  <si>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</si>
  <si>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</si>
  <si>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</si>
  <si>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</si>
  <si>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</si>
  <si>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</si>
  <si>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</si>
  <si>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</si>
  <si>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</si>
  <si>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</si>
  <si>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</si>
  <si>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</si>
  <si>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</si>
  <si>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</si>
  <si>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</si>
  <si>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</si>
  <si>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</si>
  <si>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</si>
  <si>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</si>
  <si>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</si>
  <si>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</si>
  <si>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</si>
  <si>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</si>
  <si>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</si>
  <si>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</si>
  <si>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</si>
  <si>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</si>
  <si>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</si>
  <si>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</si>
  <si>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</si>
  <si>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</si>
  <si>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</si>
  <si>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</si>
  <si>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</si>
  <si>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</si>
  <si>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</si>
  <si>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</si>
  <si>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</si>
  <si>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</si>
  <si>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</si>
  <si>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</si>
  <si>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</si>
  <si>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</si>
  <si>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</si>
  <si>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</si>
  <si>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</si>
  <si>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</si>
  <si>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</si>
  <si>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</si>
  <si>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</si>
  <si>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</si>
  <si>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</si>
  <si>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</si>
  <si>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</si>
  <si>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</si>
  <si>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</si>
  <si>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</si>
  <si>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</si>
  <si>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</si>
  <si>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</si>
  <si>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</si>
  <si>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</si>
  <si>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</si>
  <si>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</si>
  <si>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</si>
  <si>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</si>
  <si>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</si>
  <si>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</si>
  <si>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</si>
  <si>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</si>
  <si>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</si>
  <si>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</si>
  <si>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</si>
  <si>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</si>
  <si>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</si>
  <si>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</si>
  <si>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</si>
  <si>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</si>
  <si>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</si>
  <si>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</si>
  <si>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</si>
  <si>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</si>
  <si>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</si>
  <si>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</si>
  <si>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</si>
  <si>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</si>
  <si>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</si>
  <si>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</si>
  <si>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</si>
  <si>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</si>
  <si>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</si>
  <si>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</si>
  <si>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</si>
  <si>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</si>
  <si>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</si>
  <si>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</si>
  <si>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</si>
  <si>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</si>
  <si>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</si>
  <si>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</si>
  <si>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</si>
  <si>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</si>
  <si>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</si>
  <si>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</si>
  <si>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</si>
  <si>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</si>
  <si>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</si>
  <si>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</si>
  <si>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</si>
  <si>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</si>
  <si>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</si>
  <si>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</si>
  <si>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</si>
  <si>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</si>
  <si>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</si>
  <si>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</si>
  <si>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</si>
  <si>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</si>
  <si>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</si>
  <si>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</si>
  <si>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</si>
  <si>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</si>
  <si>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</si>
  <si>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</si>
  <si>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</si>
  <si>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</si>
  <si>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</si>
  <si>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</si>
  <si>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</si>
  <si>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</si>
  <si>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</si>
  <si>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</si>
  <si>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</si>
  <si>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</si>
  <si>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</si>
  <si>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</si>
  <si>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</si>
  <si>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</si>
  <si>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</si>
  <si>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</si>
  <si>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</si>
  <si>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</si>
  <si>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</si>
  <si>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</si>
  <si>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</si>
  <si>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</si>
  <si>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</si>
  <si>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</si>
  <si>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</si>
  <si>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</si>
  <si>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</si>
  <si>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</si>
  <si>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</si>
  <si>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</si>
  <si>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</si>
  <si>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</si>
  <si>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</si>
  <si>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</si>
  <si>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</si>
  <si>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</si>
  <si>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</si>
  <si>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</si>
  <si>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</si>
  <si>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</si>
  <si>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</si>
  <si>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</si>
  <si>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</si>
  <si>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</si>
  <si>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</si>
  <si>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</si>
  <si>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</si>
  <si>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</si>
  <si>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</si>
  <si>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</si>
  <si>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</si>
  <si>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</si>
  <si>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</si>
  <si>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</si>
  <si>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</si>
  <si>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</si>
  <si>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</si>
  <si>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</si>
  <si>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</si>
  <si>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</si>
  <si>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</si>
  <si>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</si>
  <si>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</si>
  <si>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</si>
  <si>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</si>
  <si>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</si>
  <si>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</si>
  <si>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</si>
  <si>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</si>
  <si>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</si>
  <si>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</si>
  <si>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</si>
  <si>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</si>
  <si>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</si>
  <si>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</si>
  <si>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</si>
  <si>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</si>
  <si>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</si>
  <si>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</si>
  <si>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</si>
  <si>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</si>
  <si>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</si>
  <si>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</si>
  <si>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</si>
  <si>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</si>
  <si>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</si>
  <si>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</si>
  <si>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</si>
  <si>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</si>
  <si>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</si>
  <si>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</si>
  <si>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</si>
  <si>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</si>
  <si>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</si>
  <si>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</si>
  <si>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</si>
  <si>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</si>
  <si>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</si>
  <si>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</si>
  <si>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</si>
  <si>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</si>
  <si>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</si>
  <si>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</si>
  <si>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</si>
  <si>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</si>
  <si>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</si>
  <si>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</si>
  <si>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</si>
  <si>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</si>
  <si>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</si>
  <si>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</si>
  <si>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</si>
  <si>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</si>
  <si>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</si>
  <si>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</si>
  <si>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</si>
  <si>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</si>
  <si>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</si>
  <si>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</si>
  <si>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</si>
  <si>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</si>
  <si>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</si>
  <si>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</si>
  <si>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</si>
  <si>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</si>
  <si>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</si>
  <si>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</si>
  <si>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</si>
  <si>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</si>
  <si>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</si>
  <si>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</si>
  <si>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</si>
  <si>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</si>
  <si>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</si>
  <si>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</si>
  <si>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</si>
  <si>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</si>
  <si>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</si>
  <si>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</si>
  <si>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</si>
  <si>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</si>
  <si>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</si>
  <si>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</si>
  <si>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</si>
  <si>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</si>
  <si>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</si>
  <si>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</si>
  <si>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</si>
  <si>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</si>
  <si>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</si>
  <si>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</si>
  <si>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</si>
  <si>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</si>
  <si>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</si>
  <si>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</si>
  <si>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</si>
  <si>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</si>
  <si>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</si>
  <si>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</si>
  <si>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</si>
  <si>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</si>
  <si>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</si>
  <si>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</si>
  <si>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</si>
  <si>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</si>
  <si>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</si>
  <si>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</si>
  <si>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</si>
  <si>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</si>
  <si>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</si>
  <si>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</si>
  <si>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</si>
  <si>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</si>
  <si>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</si>
  <si>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</si>
  <si>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</si>
  <si>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</si>
  <si>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</si>
  <si>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</si>
  <si>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</si>
  <si>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</si>
  <si>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</si>
  <si>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</si>
  <si>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</si>
  <si>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</si>
  <si>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</si>
  <si>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</si>
  <si>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</si>
  <si>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</si>
  <si>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</si>
  <si>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</si>
  <si>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</si>
  <si>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</si>
  <si>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</si>
  <si>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</si>
  <si>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</si>
  <si>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</si>
  <si>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</si>
  <si>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</si>
  <si>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</si>
  <si>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</si>
  <si>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</si>
  <si>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</si>
  <si>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</si>
  <si>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</si>
  <si>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</si>
  <si>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</si>
  <si>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</si>
  <si>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</si>
  <si>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</si>
  <si>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</si>
  <si>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</si>
  <si>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</si>
  <si>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</si>
  <si>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</si>
  <si>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</si>
  <si>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</si>
  <si>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</si>
  <si>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</si>
  <si>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</si>
  <si>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</si>
  <si>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</si>
  <si>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</si>
  <si>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</si>
  <si>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</si>
  <si>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</si>
  <si>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</si>
  <si>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</si>
  <si>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</si>
  <si>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</si>
  <si>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</si>
  <si>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</si>
  <si>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</si>
  <si>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</si>
  <si>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</si>
  <si>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</si>
  <si>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</si>
  <si>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</si>
  <si>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</si>
  <si>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</si>
  <si>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</si>
  <si>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</si>
  <si>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</si>
  <si>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</si>
  <si>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</si>
  <si>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</si>
  <si>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</si>
  <si>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</si>
  <si>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</si>
  <si>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</si>
  <si>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</si>
  <si>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</si>
  <si>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</si>
  <si>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</si>
  <si>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</si>
  <si>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</si>
  <si>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</si>
  <si>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</si>
  <si>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</si>
  <si>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</si>
  <si>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</si>
  <si>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</si>
  <si>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</si>
  <si>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</si>
  <si>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</si>
  <si>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</si>
  <si>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</si>
  <si>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</si>
  <si>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</si>
  <si>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</si>
  <si>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</si>
  <si>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</si>
  <si>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</si>
  <si>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</si>
  <si>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</si>
  <si>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</si>
  <si>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</si>
  <si>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</si>
  <si>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</si>
  <si>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</si>
  <si>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</si>
  <si>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</si>
  <si>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</si>
  <si>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</si>
  <si>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</si>
  <si>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</si>
  <si>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</si>
  <si>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</si>
  <si>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</si>
  <si>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</si>
  <si>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</si>
  <si>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</si>
  <si>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</si>
  <si>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</si>
  <si>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</si>
  <si>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</si>
  <si>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</si>
  <si>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</si>
  <si>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</si>
  <si>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</si>
  <si>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</si>
  <si>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</si>
  <si>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</si>
  <si>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</si>
  <si>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</si>
  <si>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</si>
  <si>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</si>
  <si>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</si>
  <si>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</si>
  <si>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</si>
  <si>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</si>
  <si>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</si>
  <si>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</si>
  <si>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</si>
  <si>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</si>
  <si>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</si>
  <si>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</si>
  <si>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</si>
  <si>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</si>
  <si>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</si>
  <si>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</si>
  <si>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</si>
  <si>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</si>
  <si>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</si>
  <si>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</si>
  <si>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</si>
  <si>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</si>
  <si>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</si>
  <si>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</si>
  <si>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</si>
  <si>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</si>
  <si>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</si>
  <si>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</si>
  <si>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</si>
  <si>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</si>
  <si>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</si>
  <si>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</si>
  <si>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</si>
  <si>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</si>
  <si>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</si>
  <si>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</si>
  <si>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</si>
  <si>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</si>
  <si>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</si>
  <si>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</si>
  <si>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</si>
  <si>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</si>
  <si>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</si>
  <si>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</si>
  <si>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</si>
  <si>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</si>
  <si>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</si>
  <si>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</si>
  <si>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</si>
  <si>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</si>
  <si>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</si>
  <si>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</si>
  <si>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</si>
  <si>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</si>
  <si>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</si>
  <si>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</si>
  <si>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</si>
  <si>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</si>
  <si>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</si>
  <si>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</si>
  <si>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</si>
  <si>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</si>
  <si>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</si>
  <si>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</si>
  <si>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</si>
  <si>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</si>
  <si>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</si>
  <si>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</si>
  <si>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</si>
  <si>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</si>
  <si>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</si>
  <si>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</si>
  <si>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</si>
  <si>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</si>
  <si>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</si>
  <si>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</si>
  <si>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</si>
  <si>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</si>
  <si>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</si>
  <si>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</si>
  <si>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</si>
  <si>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</si>
  <si>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</si>
  <si>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</si>
  <si>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</si>
  <si>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</si>
  <si>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</si>
  <si>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</si>
  <si>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</si>
  <si>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</si>
  <si>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</si>
  <si>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</si>
  <si>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</si>
  <si>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</si>
  <si>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</si>
  <si>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</si>
  <si>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</si>
  <si>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</si>
  <si>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</si>
  <si>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</si>
  <si>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</si>
  <si>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</si>
  <si>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</si>
  <si>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</si>
  <si>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</si>
  <si>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</si>
  <si>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</si>
  <si>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</si>
  <si>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</si>
  <si>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</si>
  <si>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</si>
  <si>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</si>
  <si>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</si>
  <si>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</si>
  <si>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</si>
  <si>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</si>
  <si>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</si>
  <si>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</si>
  <si>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</si>
  <si>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</si>
  <si>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</si>
  <si>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</si>
  <si>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</si>
  <si>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</si>
  <si>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</si>
  <si>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</si>
  <si>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</si>
  <si>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</si>
  <si>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</si>
  <si>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</si>
  <si>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</si>
  <si>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</si>
  <si>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</si>
  <si>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</si>
  <si>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</si>
  <si>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</si>
  <si>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</si>
  <si>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</si>
  <si>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</si>
  <si>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</si>
  <si>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</si>
  <si>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</si>
  <si>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</si>
  <si>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</si>
  <si>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</si>
  <si>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</si>
  <si>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</si>
  <si>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</si>
  <si>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</si>
  <si>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</si>
  <si>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</si>
  <si>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</si>
  <si>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</si>
  <si>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</si>
  <si>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</si>
  <si>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</si>
  <si>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</si>
  <si>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</si>
  <si>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</si>
  <si>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</si>
  <si>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</si>
  <si>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</si>
  <si>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</si>
  <si>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</si>
  <si>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</si>
  <si>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</si>
  <si>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</si>
  <si>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</si>
  <si>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</si>
  <si>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</si>
  <si>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</si>
  <si>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</si>
  <si>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</si>
  <si>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</si>
  <si>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</si>
  <si>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</si>
  <si>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</si>
  <si>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</si>
  <si>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</si>
  <si>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</si>
  <si>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</si>
  <si>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</si>
  <si>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</si>
  <si>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</si>
  <si>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</si>
  <si>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</si>
  <si>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</si>
  <si>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</si>
  <si>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</si>
  <si>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</si>
  <si>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</si>
  <si>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</si>
  <si>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</si>
  <si>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</si>
  <si>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</si>
  <si>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</si>
  <si>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</si>
  <si>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</si>
  <si>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</si>
  <si>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</si>
  <si>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</si>
  <si>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</si>
  <si>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</si>
  <si>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</si>
  <si>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</si>
  <si>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</si>
  <si>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</si>
  <si>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</si>
  <si>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</si>
  <si>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</si>
  <si>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</si>
  <si>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</si>
  <si>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</si>
  <si>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</si>
  <si>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</si>
  <si>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</si>
  <si>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</si>
  <si>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</si>
  <si>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</si>
  <si>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</si>
  <si>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</si>
  <si>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</si>
  <si>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</si>
  <si>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</si>
  <si>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</si>
  <si>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</si>
  <si>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</si>
  <si>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</si>
  <si>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</si>
  <si>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</si>
  <si>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</si>
  <si>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</si>
  <si>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</si>
  <si>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</si>
  <si>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</si>
  <si>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</si>
  <si>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</si>
  <si>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</si>
  <si>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</si>
  <si>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</si>
  <si>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</si>
  <si>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</si>
  <si>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</si>
  <si>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</si>
  <si>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</si>
  <si>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</si>
  <si>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</si>
  <si>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</si>
  <si>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</si>
  <si>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</si>
  <si>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</si>
  <si>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</si>
  <si>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</si>
  <si>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</si>
  <si>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</si>
  <si>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</si>
  <si>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</si>
  <si>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</si>
  <si>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</si>
  <si>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</si>
  <si>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</si>
  <si>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</si>
  <si>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</si>
  <si>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</si>
  <si>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</si>
  <si>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</si>
  <si>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</si>
  <si>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</si>
  <si>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</si>
  <si>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</si>
  <si>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</si>
  <si>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</si>
  <si>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</si>
  <si>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</si>
  <si>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</si>
  <si>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</si>
  <si>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</si>
  <si>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</si>
  <si>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</si>
  <si>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</si>
  <si>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</si>
  <si>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</si>
  <si>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</si>
  <si>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</si>
  <si>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</si>
  <si>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</si>
  <si>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</si>
  <si>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</si>
  <si>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</si>
  <si>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</si>
  <si>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</si>
  <si>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</si>
  <si>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</si>
  <si>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</si>
  <si>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</si>
  <si>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</si>
  <si>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</si>
  <si>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</si>
  <si>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</si>
  <si>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</si>
  <si>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</si>
  <si>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</si>
  <si>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</si>
  <si>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</si>
  <si>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</si>
  <si>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</si>
  <si>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</si>
  <si>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</si>
  <si>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</si>
  <si>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</si>
  <si>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</si>
  <si>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</si>
  <si>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</si>
  <si>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</si>
  <si>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</si>
  <si>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</si>
  <si>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</si>
  <si>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</si>
  <si>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</si>
  <si>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</si>
  <si>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</si>
  <si>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</si>
  <si>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</si>
  <si>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</si>
  <si>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</si>
  <si>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</si>
  <si>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</si>
  <si>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</si>
  <si>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</si>
  <si>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</si>
  <si>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</si>
  <si>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</si>
  <si>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</si>
  <si>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</si>
  <si>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</si>
  <si>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</si>
  <si>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</si>
  <si>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</si>
  <si>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</si>
  <si>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</si>
  <si>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</si>
  <si>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</si>
  <si>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</si>
  <si>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</si>
  <si>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</si>
  <si>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</si>
  <si>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</si>
  <si>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</si>
  <si>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</si>
  <si>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</si>
  <si>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</si>
  <si>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</si>
  <si>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</si>
  <si>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</si>
  <si>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</si>
  <si>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</si>
  <si>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</si>
  <si>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</si>
  <si>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</si>
  <si>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</si>
  <si>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</si>
  <si>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</si>
  <si>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</si>
  <si>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</si>
  <si>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</si>
  <si>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</si>
  <si>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</si>
  <si>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</si>
  <si>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</si>
  <si>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</si>
  <si>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</si>
  <si>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</si>
  <si>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</si>
  <si>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</si>
  <si>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</si>
  <si>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</si>
  <si>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</si>
  <si>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</si>
  <si>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</si>
  <si>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</si>
  <si>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</si>
  <si>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</si>
  <si>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</si>
  <si>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</si>
  <si>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</si>
  <si>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</si>
  <si>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</si>
  <si>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</si>
  <si>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</si>
  <si>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</si>
  <si>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</si>
  <si>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</si>
  <si>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</si>
  <si>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</si>
  <si>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</si>
  <si>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</si>
  <si>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</si>
  <si>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</si>
  <si>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</si>
  <si>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</si>
  <si>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</si>
  <si>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</si>
  <si>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</si>
  <si>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</si>
  <si>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</si>
  <si>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</si>
  <si>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</si>
  <si>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</si>
  <si>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</si>
  <si>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</si>
  <si>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</si>
  <si>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</si>
  <si>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</si>
  <si>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</si>
  <si>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</si>
  <si>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</si>
  <si>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</si>
  <si>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</si>
  <si>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</si>
  <si>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</si>
  <si>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</si>
  <si>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</si>
  <si>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</si>
  <si>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</si>
  <si>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</si>
  <si>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</si>
  <si>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</si>
  <si>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</si>
  <si>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</si>
  <si>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</si>
  <si>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</si>
  <si>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</si>
  <si>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</si>
  <si>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</si>
  <si>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</si>
  <si>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</si>
  <si>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</si>
  <si>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</si>
  <si>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</si>
  <si>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</si>
  <si>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</si>
  <si>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</si>
  <si>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</si>
  <si>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</si>
  <si>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</si>
  <si>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</si>
  <si>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</si>
  <si>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</si>
  <si>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</si>
  <si>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</si>
  <si>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</si>
  <si>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</si>
  <si>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</si>
  <si>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</si>
  <si>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</si>
  <si>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</si>
  <si>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</si>
  <si>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</si>
  <si>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</si>
  <si>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</si>
  <si>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</si>
  <si>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</si>
  <si>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</si>
  <si>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</si>
  <si>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</si>
  <si>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</si>
  <si>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</si>
  <si>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</si>
  <si>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</si>
  <si>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</si>
  <si>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</si>
  <si>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</si>
  <si>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</si>
  <si>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</si>
  <si>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</si>
  <si>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</si>
  <si>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</si>
  <si>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</si>
  <si>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</si>
  <si>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</si>
  <si>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</si>
  <si>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</si>
  <si>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</si>
  <si>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</si>
  <si>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</si>
  <si>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</si>
  <si>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</si>
  <si>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</si>
  <si>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</si>
  <si>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</si>
  <si>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</si>
  <si>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</si>
  <si>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</si>
  <si>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</si>
  <si>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</si>
  <si>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</si>
  <si>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</si>
  <si>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</si>
  <si>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</si>
  <si>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</si>
  <si>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</si>
  <si>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</si>
  <si>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</si>
  <si>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</si>
  <si>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</si>
  <si>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</si>
  <si>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</si>
  <si>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</si>
  <si>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</si>
  <si>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</si>
  <si>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</si>
  <si>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</si>
  <si>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</si>
  <si>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</si>
  <si>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</si>
  <si>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</si>
  <si>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</si>
  <si>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</si>
  <si>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</si>
  <si>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</si>
  <si>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</si>
  <si>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</si>
  <si>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</si>
  <si>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</si>
  <si>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</si>
  <si>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</si>
  <si>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</si>
  <si>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</si>
  <si>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</si>
  <si>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</si>
  <si>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</si>
  <si>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</si>
  <si>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</si>
  <si>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</si>
  <si>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</si>
  <si>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</si>
  <si>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</si>
  <si>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</si>
  <si>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</si>
  <si>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</si>
  <si>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</si>
  <si>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</si>
  <si>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</si>
  <si>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</si>
  <si>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</si>
  <si>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</si>
  <si>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</si>
  <si>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</si>
  <si>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</si>
  <si>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</si>
  <si>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</si>
  <si>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</si>
  <si>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</si>
  <si>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</si>
  <si>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</si>
  <si>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</si>
  <si>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</si>
  <si>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</si>
  <si>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</si>
  <si>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</si>
  <si>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</si>
  <si>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</si>
  <si>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</si>
  <si>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</si>
  <si>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</si>
  <si>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</si>
  <si>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</si>
  <si>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</si>
  <si>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</si>
  <si>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</si>
  <si>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</si>
  <si>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</si>
  <si>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</si>
  <si>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</si>
  <si>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</si>
  <si>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</si>
  <si>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</si>
  <si>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</si>
  <si>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</si>
  <si>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</si>
  <si>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</si>
  <si>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</si>
  <si>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</si>
  <si>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</si>
  <si>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</si>
  <si>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</si>
  <si>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</si>
  <si>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</si>
  <si>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</si>
  <si>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</si>
  <si>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</si>
  <si>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</si>
  <si>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</si>
  <si>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</si>
  <si>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</si>
  <si>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</si>
  <si>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</si>
  <si>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</si>
  <si>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</si>
  <si>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</si>
  <si>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</si>
  <si>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</si>
  <si>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</si>
  <si>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</si>
  <si>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</si>
  <si>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</si>
  <si>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</si>
  <si>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</si>
  <si>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</si>
  <si>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</si>
  <si>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</si>
  <si>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</si>
  <si>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</si>
  <si>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</si>
  <si>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</si>
  <si>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</si>
  <si>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</si>
  <si>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</si>
  <si>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</si>
  <si>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</si>
  <si>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</si>
  <si>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</si>
  <si>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</si>
  <si>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</si>
  <si>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</si>
  <si>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</si>
  <si>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</si>
  <si>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</si>
  <si>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</si>
  <si>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</si>
  <si>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</si>
  <si>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</si>
  <si>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</si>
  <si>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</si>
  <si>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</si>
  <si>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</si>
  <si>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</si>
  <si>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</si>
  <si>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</si>
  <si>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</si>
  <si>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</si>
  <si>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</si>
  <si>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</si>
  <si>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</si>
  <si>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</si>
  <si>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</si>
  <si>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</si>
  <si>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</si>
  <si>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</si>
  <si>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</si>
  <si>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</si>
  <si>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</si>
  <si>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</si>
  <si>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</si>
  <si>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</si>
  <si>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</si>
  <si>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</si>
  <si>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</si>
  <si>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</si>
  <si>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</si>
  <si>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</si>
  <si>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</si>
  <si>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</si>
  <si>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</si>
  <si>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</si>
  <si>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</si>
  <si>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</si>
  <si>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</si>
  <si>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</si>
  <si>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</si>
  <si>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</si>
  <si>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</si>
  <si>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</si>
  <si>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</si>
  <si>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</si>
  <si>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</si>
  <si>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</si>
  <si>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</si>
  <si>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</si>
  <si>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</si>
  <si>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</si>
  <si>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</si>
  <si>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</si>
  <si>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</si>
  <si>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</si>
  <si>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</si>
  <si>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</si>
  <si>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</si>
  <si>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</si>
  <si>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</si>
  <si>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</si>
  <si>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</si>
  <si>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</si>
  <si>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</si>
  <si>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</si>
  <si>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</si>
  <si>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</si>
  <si>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</si>
  <si>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</si>
  <si>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</si>
  <si>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</si>
  <si>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</si>
  <si>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</si>
  <si>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</si>
  <si>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</si>
  <si>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</si>
  <si>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</si>
  <si>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</si>
  <si>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</si>
  <si>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</si>
  <si>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</si>
  <si>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</si>
  <si>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</si>
  <si>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</si>
  <si>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</si>
  <si>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</si>
  <si>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</si>
  <si>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</si>
  <si>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</si>
  <si>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</si>
  <si>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</si>
  <si>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</si>
  <si>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</si>
  <si>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</si>
  <si>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</si>
  <si>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</si>
  <si>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</si>
  <si>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</si>
  <si>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</si>
  <si>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</si>
  <si>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</si>
  <si>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</si>
  <si>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</si>
  <si>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</si>
  <si>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</si>
  <si>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</si>
  <si>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</si>
  <si>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</si>
  <si>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</si>
  <si>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</si>
  <si>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</si>
  <si>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</si>
  <si>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</si>
  <si>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</si>
  <si>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</si>
  <si>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</si>
  <si>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</si>
  <si>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</si>
  <si>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</si>
  <si>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</si>
  <si>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</si>
  <si>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</si>
  <si>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</si>
  <si>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</si>
  <si>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</si>
  <si>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</si>
  <si>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</si>
  <si>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</si>
  <si>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</si>
  <si>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</si>
  <si>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</si>
  <si>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</si>
  <si>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</si>
  <si>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</si>
  <si>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</si>
  <si>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</si>
  <si>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</si>
  <si>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</si>
  <si>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</si>
  <si>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</si>
  <si>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</si>
  <si>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</si>
  <si>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</si>
  <si>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</si>
  <si>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</si>
  <si>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</si>
  <si>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</si>
  <si>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</si>
  <si>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</si>
  <si>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</si>
  <si>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</si>
  <si>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</si>
  <si>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</si>
  <si>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</si>
  <si>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</si>
  <si>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</si>
  <si>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</si>
  <si>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</si>
  <si>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</si>
  <si>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</si>
  <si>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</si>
  <si>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</si>
  <si>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</si>
  <si>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</si>
  <si>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</si>
  <si>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</si>
  <si>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</si>
  <si>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</si>
  <si>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</si>
  <si>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</si>
  <si>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</si>
  <si>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</si>
  <si>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</si>
  <si>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</si>
  <si>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</si>
  <si>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</si>
  <si>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</si>
  <si>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</si>
  <si>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</si>
  <si>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</si>
  <si>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</si>
  <si>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</si>
  <si>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</si>
  <si>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</si>
  <si>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</si>
  <si>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</si>
  <si>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</si>
  <si>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</si>
  <si>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</si>
  <si>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</si>
  <si>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</si>
  <si>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</si>
  <si>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</si>
  <si>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</si>
  <si>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</si>
  <si>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</si>
  <si>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</si>
  <si>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</si>
  <si>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</si>
  <si>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</si>
  <si>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</si>
  <si>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</si>
  <si>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</si>
  <si>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</si>
  <si>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</si>
  <si>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</si>
  <si>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</si>
  <si>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</si>
  <si>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</si>
  <si>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</si>
  <si>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</si>
  <si>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</si>
  <si>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</si>
  <si>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</si>
  <si>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</si>
  <si>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</si>
  <si>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</si>
  <si>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</si>
  <si>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</si>
  <si>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</si>
  <si>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</si>
  <si>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</si>
  <si>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</si>
  <si>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</si>
  <si>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</si>
  <si>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</si>
  <si>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</si>
  <si>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</si>
  <si>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</si>
  <si>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</si>
  <si>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</si>
  <si>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</si>
  <si>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</si>
  <si>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</si>
  <si>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</si>
  <si>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</si>
  <si>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</si>
  <si>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</si>
  <si>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</si>
  <si>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</si>
  <si>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</si>
  <si>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</si>
  <si>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</si>
  <si>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</si>
  <si>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</si>
  <si>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</si>
  <si>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</si>
  <si>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</si>
  <si>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</si>
  <si>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</si>
  <si>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</si>
  <si>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</si>
  <si>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</si>
  <si>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</si>
  <si>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</si>
  <si>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</si>
  <si>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</si>
  <si>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</si>
  <si>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</si>
  <si>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</si>
  <si>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</si>
  <si>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</si>
  <si>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</si>
  <si>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</si>
  <si>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</si>
  <si>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</si>
  <si>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</si>
  <si>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</si>
  <si>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</si>
  <si>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</si>
  <si>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</si>
  <si>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</si>
  <si>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</si>
  <si>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</si>
  <si>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</si>
  <si>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</si>
  <si>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</si>
  <si>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</si>
  <si>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</si>
  <si>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</si>
  <si>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</si>
  <si>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</si>
  <si>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</si>
  <si>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</si>
  <si>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</si>
  <si>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</si>
  <si>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</si>
  <si>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</si>
  <si>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</si>
  <si>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</si>
  <si>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</si>
  <si>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</si>
  <si>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</si>
  <si>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</si>
  <si>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</si>
  <si>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</si>
  <si>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</si>
  <si>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</si>
  <si>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</si>
  <si>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</si>
  <si>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</si>
  <si>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</si>
  <si>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</si>
  <si>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</si>
  <si>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</si>
  <si>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</si>
  <si>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</si>
  <si>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</si>
  <si>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</si>
  <si>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</si>
  <si>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</si>
  <si>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</si>
  <si>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</si>
  <si>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</si>
  <si>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</si>
  <si>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</si>
  <si>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</si>
  <si>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</si>
  <si>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</si>
  <si>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</si>
  <si>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</si>
  <si>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</si>
  <si>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</si>
  <si>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</si>
  <si>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</si>
  <si>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</si>
  <si>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</si>
  <si>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</si>
  <si>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</si>
  <si>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</si>
  <si>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</si>
  <si>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</si>
  <si>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</si>
  <si>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</si>
  <si>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</si>
  <si>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</si>
  <si>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</si>
  <si>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</si>
  <si>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</si>
  <si>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</si>
  <si>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</si>
  <si>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</si>
  <si>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</si>
  <si>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</si>
  <si>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</si>
  <si>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</si>
  <si>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</si>
  <si>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</si>
  <si>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</si>
  <si>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</si>
  <si>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</si>
  <si>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PCM-20251022-00002066</t>
  </si>
  <si>
    <t xml:space="preserve">EM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</si>
  <si>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</si>
  <si>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</si>
  <si>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</si>
  <si>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</si>
  <si>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</si>
  <si>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</si>
  <si>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</si>
  <si>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</si>
  <si>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 PCM-20251022-00002146</t>
  </si>
  <si>
    <t>EM team moved ETA: 60 min</t>
  </si>
  <si>
    <t>PCM-20251022-00002160</t>
  </si>
  <si>
    <t>PCM-20251022-00001878</t>
  </si>
  <si>
    <t xml:space="preserve">3G Flapping due to REC module issue,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</si>
</sst>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4" fontId="26"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4" totalsRowShown="0" headerRowDxfId="64" dataDxfId="63" headerRowBorderDxfId="61" tableBorderDxfId="62">
  <autoFilter ref="A1:L11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4" totalsRowShown="0" headerRowDxfId="31" dataDxfId="30" headerRowBorderDxfId="28" tableBorderDxfId="29">
  <autoFilter ref="A1:L5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289.97647164351656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9.4814832175907213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45952.924897569443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45952.924897569443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45952.924897569443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45952.924897569443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45952.924897569443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45952.924897569443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45952.924897569443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45952.924897569443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45952.924897569443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45952.924897569443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45952.924897569443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45952.924897569443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45952.924897569443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45952.924897569443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45952.924897569443</v>
      </c>
      <c r="H18" s="138"/>
      <c r="I18" s="136" t="str">
        <f>IFERROR(VLOOKUP(D18,DB!A:F,6,0),"")</f>
        <v/>
      </c>
      <c r="J18" s="136" t="str">
        <f>IFERROR(VLOOKUP(D18,DB!A:G,7,0),"")</f>
        <v/>
      </c>
      <c r="K18" s="140"/>
      <c r="L18" s="141" t="str">
        <f>IFERROR(VLOOKUP(D18,DB!A:I,9,0),"")</f>
        <v/>
      </c>
    </row>
    <row r="19" spans="1:12" ht="15" customHeight="1">
      <c r="A19" s="147"/>
      <c r="B19" s="148" t="str">
        <f>IFERROR(VLOOKUP(D19,DB!A:K,11,0),"")</f>
        <v/>
      </c>
      <c r="C19" s="148"/>
      <c r="D19" s="148"/>
      <c r="E19" s="149"/>
      <c r="F19" s="150"/>
      <c r="G19" s="151">
        <f ca="1">IFERROR(NOW()-F19,"")</f>
        <v>45952.924897569443</v>
      </c>
      <c r="H19" s="150"/>
      <c r="I19" s="148" t="str">
        <f>IFERROR(VLOOKUP(D19,DB!A:F,6,0),"")</f>
        <v/>
      </c>
      <c r="J19" s="148" t="str">
        <f>IFERROR(VLOOKUP(D19,DB!A:G,7,0),"")</f>
        <v/>
      </c>
      <c r="K19" s="152"/>
      <c r="L19" s="153" t="str">
        <f>IFERROR(VLOOKUP(D19,DB!A:I,9,0),"")</f>
        <v/>
      </c>
    </row>
    <row r="20" spans="1:12" ht="15" customHeight="1">
      <c r="A20" s="135"/>
      <c r="B20" s="136" t="str">
        <f>IFERROR(VLOOKUP(D20,DB!A:K,11,0),"")</f>
        <v/>
      </c>
      <c r="C20" s="136"/>
      <c r="D20" s="136"/>
      <c r="E20" s="137"/>
      <c r="F20" s="138"/>
      <c r="G20" s="139">
        <f ca="1">IFERROR(NOW()-F20,"")</f>
        <v>45952.924897569443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45952.924897569443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45952.924897569443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45952.924897569443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45952.924897569443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45952.924897569443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45952.924897569443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45952.924897569443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45952.924897569443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45952.924897569443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45952.924897569443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45952.924897569443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45952.924897569443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45952.924897569443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45952.924897569443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45952.924897569443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45952.924897569443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45952.924897569443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45952.924897569443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45952.924897569443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45952.924897569443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45952.924897569443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45952.924897569443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45952.924897569443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45952.924897569443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45952.924897569443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45952.924897569443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45952.924897569443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45952.924897569443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45952.924897569443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45952.924897569443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45952.924897569443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45952.924897569443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45952.924897569443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45952.924897569443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45952.924897569443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45952.924897569443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45952.924897569443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45952.924897569443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45952.924897569443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45952.924897569443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45952.924897569443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45952.924897569443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45952.924897569443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45952.924897569443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45952.924897569443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45952.924897569443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45952.924897569443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45952.924897569443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45952.924897569443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45952.924897569443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45952.924897569443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45952.924897569443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45952.924897569443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45952.924897569443</v>
      </c>
      <c r="H74" s="138"/>
      <c r="I74" s="136" t="str">
        <f>IFERROR(VLOOKUP(D74,DB!A:F,6,0),"")</f>
        <v/>
      </c>
      <c r="J74" s="136" t="str">
        <f>IFERROR(VLOOKUP(D74,DB!A:G,7,0),"")</f>
        <v/>
      </c>
      <c r="K74" s="140"/>
      <c r="L74" s="141" t="str">
        <f>IFERROR(VLOOKUP(D74,DB!A:I,9,0),"")</f>
        <v/>
      </c>
    </row>
    <row r="75" spans="1:12" ht="15" customHeight="1">
      <c r="A75" s="147"/>
      <c r="B75" s="148" t="str">
        <f>IFERROR(VLOOKUP(D75,DB!A:K,11,0),"")</f>
        <v/>
      </c>
      <c r="C75" s="148"/>
      <c r="D75" s="148"/>
      <c r="E75" s="149"/>
      <c r="F75" s="150"/>
      <c r="G75" s="151">
        <f ca="1">IFERROR(NOW()-F75,"")</f>
        <v>45952.924897569443</v>
      </c>
      <c r="H75" s="150"/>
      <c r="I75" s="148" t="str">
        <f>IFERROR(VLOOKUP(D75,DB!A:F,6,0),"")</f>
        <v/>
      </c>
      <c r="J75" s="148" t="str">
        <f>IFERROR(VLOOKUP(D75,DB!A:G,7,0),"")</f>
        <v/>
      </c>
      <c r="K75" s="152"/>
      <c r="L75" s="153" t="str">
        <f>IFERROR(VLOOKUP(D75,DB!A:I,9,0),"")</f>
        <v/>
      </c>
    </row>
  </sheetData>
  <customSheetViews>
    <customSheetView guid="{F6042A99-DD27-4453-835D-0834D95730CC}" filter="1" showAutoFilter="1">
      <pageMargins left="0" right="0" top="0" bottom="0" header="0" footer="0"/>
      <autoFilter ref="B1:M1" xr:uid="{4C9AA423-807F-47D1-8026-B14D52DF43C6}"/>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127.92505960648123</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8.4291221064777346</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45952.924897569443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45952.924897569443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45952.924897569443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45952.924897569443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45952.924897569443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45952.924897569443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45952.924897569443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45952.924897569443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45952.924897569443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45952.924897569443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45952.924897569443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45952.924897569443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45952.924897569443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45952.924897569443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45952.924897569443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45952.924897569443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45952.924897569443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45952.924897569443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45952.924897569443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45952.924897569443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45952.924897569443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45952.924897569443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45952.924897569443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45952.924897569443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45952.924897569443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45952.924897569443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45952.924897569443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45952.924897569443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45952.924897569443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45952.924897569443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45952.924897569443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45952.924897569443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45952.924897569443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45952.924897569443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45952.924897569443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45952.924897569443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45952.924897569443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45952.924897569443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45952.924897569443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45952.924897569443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45952.924897569443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45952.924897569443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45952.924897569443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45952.924897569443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45952.924897569443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45952.924897569443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45952.924897569443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45952.924897569443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45952.924897569443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45952.924897569443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45952.924897569443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45952.924897569443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45952.924897569443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45952.924897569443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45952.924897569443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45952.924897569443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4"/>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1" ca="1" si="0">IFERROR(NOW()-F2,"-")</f>
        <v>45952.924897569443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45952.924897569443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45952.924897569443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45952.924897569443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45952.924897569443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45952.924897569443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45952.924897569443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45952.924897569443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45952.924897569443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45952.924897569443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45952.924897569443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45952.924897569443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45952.924897569443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45952.924897569443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45952.924897569443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45952.924897569443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45952.924897569443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45952.924897569443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45952.924897569443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45952.924897569443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45952.924897569443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45952.924897569443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45952.924897569443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45952.924897569443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45952.924897569443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45952.924897569443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45952.924897569443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45952.924897569443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45952.924897569443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45952.924897569443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ref="G32:G95" ca="1" si="1">IFERROR(NOW()-F32,"-")</f>
        <v>45952.924897569443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45952.924897569443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45952.924897569443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45952.924897569443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45952.924897569443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45952.924897569443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45952.924897569443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45952.924897569443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45952.924897569443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45952.924897569443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45952.924897569443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45952.924897569443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45952.924897569443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45952.924897569443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45952.924897569443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45952.924897569443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45952.924897569443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45952.924897569443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45952.924897569443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45952.924897569443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45952.924897569443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45952.924897569443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45952.924897569443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45952.924897569443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45952.924897569443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45952.924897569443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45952.924897569443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45952.924897569443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45952.924897569443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45952.924897569443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45952.924897569443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45952.924897569443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45952.924897569443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45952.924897569443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45952.924897569443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45952.924897569443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45952.924897569443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45952.924897569443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45952.924897569443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45952.924897569443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45952.924897569443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45952.924897569443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45952.924897569443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45952.924897569443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45952.924897569443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45952.924897569443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45952.924897569443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45952.924897569443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45952.924897569443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45952.924897569443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45952.924897569443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45952.924897569443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45952.924897569443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45952.924897569443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45952.924897569443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45952.924897569443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45952.924897569443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45952.924897569443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45952.924897569443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45952.924897569443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45952.924897569443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45952.924897569443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45952.924897569443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45952.924897569443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ref="G96:G159" ca="1" si="2">IFERROR(NOW()-F96,"-")</f>
        <v>45952.924897569443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45952.924897569443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45952.924897569443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45952.924897569443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45952.924897569443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45952.924897569443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45952.924897569443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45952.924897569443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45952.924897569443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45952.924897569443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45952.924897569443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45952.924897569443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45952.924897569443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45952.924897569443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45952.924897569443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45952.924897569443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45952.924897569443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45952.924897569443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45952.924897569443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45952.924897569443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45952.924897569443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45952.924897569443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45952.924897569443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45952.924897569443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45952.924897569443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45952.924897569443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45952.924897569443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45952.924897569443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45952.924897569443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45952.924897569443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45952.924897569443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45952.924897569443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45952.924897569443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45952.924897569443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45952.924897569443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45952.924897569443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45952.924897569443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45952.924897569443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45952.924897569443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45952.924897569443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45952.924897569443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45952.924897569443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45952.924897569443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45952.924897569443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45952.924897569443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45952.924897569443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45952.924897569443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45952.924897569443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45952.924897569443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45952.924897569443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45952.924897569443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45952.924897569443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45952.924897569443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45952.924897569443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45952.924897569443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45952.924897569443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45952.924897569443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45952.924897569443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45952.924897569443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45952.924897569443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45952.924897569443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45952.924897569443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45952.924897569443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45952.924897569443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ref="G160:G223" ca="1" si="3">IFERROR(NOW()-F160,"-")</f>
        <v>45952.924897569443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45952.924897569443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45952.924897569443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45952.924897569443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45952.924897569443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45952.924897569443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45952.924897569443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45952.924897569443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45952.924897569443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45952.924897569443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45952.924897569443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45952.924897569443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45952.924897569443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45952.924897569443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45952.924897569443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45952.924897569443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45952.924897569443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45952.924897569443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45952.924897569443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45952.924897569443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45952.924897569443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45952.924897569443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45952.924897569443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45952.924897569443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45952.924897569443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45952.924897569443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45952.924897569443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45952.924897569443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45952.924897569443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45952.924897569443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45952.924897569443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45952.924897569443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45952.924897569443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45952.924897569443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45952.924897569443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45952.924897569443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45952.924897569443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45952.924897569443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45952.924897569443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45952.924897569443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45952.924897569443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45952.924897569443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45952.924897569443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45952.924897569443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45952.924897569443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45952.924897569443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45952.924897569443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45952.924897569443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45952.924897569443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45952.924897569443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45952.924897569443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45952.924897569443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45952.924897569443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45952.924897569443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45952.924897569443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45952.924897569443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45952.924897569443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45952.924897569443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45952.924897569443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45952.924897569443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45952.924897569443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45952.924897569443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45952.924897569443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45952.924897569443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ref="G224:G287" ca="1" si="4">IFERROR(NOW()-F224,"-")</f>
        <v>45952.924897569443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45952.924897569443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45952.924897569443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45952.924897569443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45952.924897569443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45952.924897569443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45952.924897569443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45952.924897569443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45952.924897569443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45952.924897569443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45952.924897569443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45952.924897569443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45952.924897569443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45952.924897569443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45952.924897569443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45952.924897569443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45952.924897569443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45952.924897569443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45952.924897569443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45952.924897569443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45952.924897569443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45952.924897569443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45952.924897569443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45952.924897569443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45952.924897569443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45952.924897569443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45952.924897569443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45952.924897569443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45952.924897569443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45952.924897569443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45952.924897569443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45952.924897569443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45952.924897569443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45952.924897569443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45952.924897569443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45952.924897569443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45952.924897569443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45952.924897569443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45952.924897569443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45952.924897569443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45952.924897569443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45952.924897569443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45952.924897569443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45952.924897569443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45952.924897569443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45952.924897569443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45952.924897569443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45952.924897569443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45952.924897569443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45952.924897569443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45952.924897569443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45952.924897569443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45952.924897569443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45952.924897569443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45952.924897569443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45952.924897569443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45952.924897569443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45952.924897569443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45952.924897569443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45952.924897569443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45952.924897569443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45952.924897569443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45952.924897569443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45952.924897569443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ref="G288:G351" ca="1" si="5">IFERROR(NOW()-F288,"-")</f>
        <v>45952.924897569443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45952.924897569443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45952.924897569443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45952.924897569443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45952.924897569443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45952.924897569443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45952.924897569443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45952.924897569443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45952.924897569443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45952.924897569443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45952.924897569443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45952.924897569443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45952.924897569443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45952.924897569443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45952.924897569443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45952.924897569443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45952.924897569443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45952.924897569443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45952.924897569443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45952.924897569443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45952.924897569443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45952.924897569443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45952.924897569443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45952.924897569443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45952.924897569443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45952.924897569443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45952.924897569443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45952.924897569443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45952.924897569443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45952.924897569443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45952.924897569443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45952.924897569443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45952.924897569443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45952.924897569443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45952.924897569443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45952.924897569443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45952.924897569443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45952.924897569443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45952.924897569443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45952.924897569443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45952.924897569443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45952.924897569443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45952.924897569443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45952.924897569443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45952.924897569443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45952.924897569443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45952.924897569443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45952.924897569443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45952.924897569443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45952.924897569443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45952.924897569443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45952.924897569443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45952.924897569443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45952.924897569443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45952.924897569443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45952.924897569443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45952.924897569443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45952.924897569443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45952.924897569443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45952.924897569443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45952.924897569443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45952.924897569443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45952.924897569443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45952.924897569443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ref="G352:G415" ca="1" si="6">IFERROR(NOW()-F352,"-")</f>
        <v>45952.924897569443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45952.924897569443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45952.924897569443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45952.924897569443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45952.924897569443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45952.924897569443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45952.924897569443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45952.924897569443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45952.924897569443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45952.924897569443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45952.924897569443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45952.924897569443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45952.924897569443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45952.924897569443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45952.924897569443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45952.924897569443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45952.924897569443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45952.924897569443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45952.924897569443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45952.924897569443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45952.924897569443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45952.924897569443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45952.924897569443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45952.924897569443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45952.924897569443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45952.924897569443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45952.924897569443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45952.924897569443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45952.924897569443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45952.924897569443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45952.924897569443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45952.924897569443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45952.924897569443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45952.924897569443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45952.924897569443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45952.924897569443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45952.924897569443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45952.924897569443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45952.924897569443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45952.924897569443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45952.924897569443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45952.924897569443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45952.924897569443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45952.924897569443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45952.924897569443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45952.924897569443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45952.924897569443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45952.924897569443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45952.924897569443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45952.924897569443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45952.924897569443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45952.924897569443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45952.924897569443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45952.924897569443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45952.924897569443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45952.924897569443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45952.924897569443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45952.924897569443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45952.924897569443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45952.924897569443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45952.924897569443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45952.924897569443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45952.924897569443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45952.924897569443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ref="G416:G479" ca="1" si="7">IFERROR(NOW()-F416,"-")</f>
        <v>45952.924897569443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45952.924897569443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45952.924897569443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45952.924897569443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45952.924897569443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45952.924897569443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45952.924897569443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45952.924897569443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45952.924897569443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45952.924897569443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45952.924897569443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45952.924897569443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45952.924897569443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45952.924897569443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45952.924897569443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45952.924897569443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45952.924897569443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45952.924897569443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45952.924897569443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45952.924897569443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45952.924897569443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45952.924897569443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45952.924897569443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45952.924897569443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45952.924897569443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45952.924897569443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45952.924897569443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45952.924897569443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45952.924897569443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45952.924897569443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45952.924897569443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45952.924897569443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45952.924897569443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45952.924897569443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45952.924897569443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45952.924897569443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45952.924897569443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45952.924897569443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45952.924897569443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45952.924897569443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45952.924897569443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45952.924897569443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45952.924897569443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45952.924897569443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45952.924897569443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45952.924897569443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45952.924897569443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45952.924897569443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45952.924897569443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45952.924897569443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45952.924897569443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45952.924897569443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45952.924897569443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45952.924897569443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45952.924897569443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45952.924897569443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45952.924897569443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45952.924897569443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45952.924897569443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45952.924897569443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45952.924897569443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45952.924897569443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45952.924897569443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45952.924897569443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ref="G480:G543" ca="1" si="8">IFERROR(NOW()-F480,"-")</f>
        <v>45952.924897569443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45952.924897569443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45952.924897569443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45952.924897569443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45952.924897569443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45952.924897569443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45952.924897569443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45952.924897569443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45952.924897569443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45952.924897569443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45952.924897569443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45952.924897569443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45952.924897569443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45952.924897569443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45952.924897569443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45952.924897569443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45952.924897569443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45952.924897569443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45952.924897569443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45952.924897569443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45952.924897569443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45952.924897569443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45952.924897569443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45952.924897569443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45952.924897569443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45952.924897569443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45952.924897569443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45952.924897569443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45952.924897569443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45952.924897569443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45952.924897569443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45952.924897569443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45952.924897569443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45952.924897569443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45952.924897569443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45952.924897569443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45952.924897569443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45952.924897569443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45952.924897569443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45952.924897569443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45952.924897569443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45952.924897569443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45952.924897569443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45952.924897569443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45952.924897569443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45952.924897569443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45952.924897569443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45952.924897569443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45952.924897569443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45952.924897569443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45952.924897569443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45952.924897569443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45952.924897569443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45952.924897569443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45952.924897569443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45952.924897569443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45952.924897569443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45952.924897569443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45952.924897569443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45952.924897569443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45952.924897569443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45952.924897569443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45952.924897569443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45952.924897569443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ref="G544:G607" ca="1" si="9">IFERROR(NOW()-F544,"-")</f>
        <v>45952.924897569443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45952.924897569443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45952.924897569443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45952.924897569443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45952.924897569443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45952.924897569443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45952.924897569443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45952.924897569443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45952.924897569443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45952.924897569443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45952.924897569443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45952.924897569443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45952.924897569443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45952.924897569443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45952.924897569443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45952.924897569443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45952.924897569443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45952.924897569443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45952.924897569443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45952.924897569443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45952.924897569443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45952.924897569443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45952.924897569443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45952.924897569443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45952.924897569443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45952.924897569443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45952.924897569443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45952.924897569443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45952.924897569443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45952.924897569443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45952.924897569443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45952.924897569443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45952.924897569443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45952.924897569443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45952.924897569443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45952.924897569443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45952.924897569443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45952.924897569443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45952.924897569443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45952.924897569443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45952.924897569443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45952.924897569443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45952.924897569443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45952.924897569443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45952.924897569443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45952.924897569443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45952.924897569443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45952.924897569443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45952.924897569443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45952.924897569443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45952.924897569443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45952.924897569443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45952.924897569443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45952.924897569443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45952.924897569443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45952.924897569443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45952.924897569443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45952.924897569443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45952.924897569443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45952.924897569443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45952.924897569443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45952.924897569443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45952.924897569443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45952.924897569443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ref="G608:G671" ca="1" si="10">IFERROR(NOW()-F608,"-")</f>
        <v>45952.924897569443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45952.924897569443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45952.924897569443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45952.924897569443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45952.924897569443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45952.924897569443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45952.924897569443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45952.924897569443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45952.924897569443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45952.924897569443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45952.924897569443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45952.924897569443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45952.924897569443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45952.924897569443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45952.924897569443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45952.924897569443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45952.924897569443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45952.924897569443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45952.924897569443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45952.924897569443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45952.924897569443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45952.924897569443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45952.924897569443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45952.924897569443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45952.924897569443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45952.924897569443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45952.924897569443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45952.924897569443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45952.924897569443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45952.924897569443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45952.924897569443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45952.924897569443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45952.924897569443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45952.924897569443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45952.924897569443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45952.924897569443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45952.924897569443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45952.924897569443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45952.924897569443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45952.924897569443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45952.924897569443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45952.924897569443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45952.924897569443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45952.924897569443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45952.924897569443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45952.924897569443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45952.924897569443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45952.924897569443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45952.924897569443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45952.924897569443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45952.924897569443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45952.924897569443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45952.924897569443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45952.924897569443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45952.924897569443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45952.924897569443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45952.924897569443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45952.924897569443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45952.924897569443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45952.924897569443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45952.924897569443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45952.924897569443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45952.924897569443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45952.924897569443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ref="G672:G735" ca="1" si="11">IFERROR(NOW()-F672,"-")</f>
        <v>45952.924897569443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45952.924897569443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45952.924897569443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45952.924897569443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45952.924897569443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45952.924897569443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45952.924897569443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45952.924897569443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45952.924897569443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45952.924897569443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45952.924897569443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45952.924897569443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45952.924897569443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45952.924897569443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45952.924897569443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45952.924897569443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45952.924897569443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45952.924897569443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45952.924897569443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45952.924897569443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45952.924897569443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45952.924897569443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45952.924897569443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45952.924897569443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45952.924897569443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45952.924897569443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45952.924897569443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45952.924897569443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45952.924897569443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45952.924897569443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45952.924897569443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45952.924897569443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45952.924897569443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45952.924897569443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45952.924897569443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45952.924897569443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45952.924897569443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45952.924897569443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45952.924897569443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45952.924897569443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45952.924897569443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45952.924897569443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45952.924897569443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45952.924897569443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45952.924897569443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45952.924897569443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45952.924897569443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45952.924897569443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45952.924897569443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45952.924897569443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45952.924897569443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45952.924897569443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45952.924897569443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45952.924897569443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45952.924897569443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45952.924897569443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45952.924897569443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45952.924897569443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45952.924897569443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45952.924897569443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45952.924897569443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45952.924897569443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45952.924897569443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45952.924897569443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ref="G736:G799" ca="1" si="12">IFERROR(NOW()-F736,"-")</f>
        <v>45952.924897569443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45952.924897569443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45952.924897569443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45952.924897569443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45952.924897569443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45952.924897569443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45952.924897569443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45952.924897569443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45952.924897569443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45952.924897569443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45952.924897569443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45952.924897569443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45952.924897569443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45952.924897569443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45952.924897569443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45952.924897569443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45952.924897569443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45952.924897569443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45952.924897569443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45952.924897569443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45952.924897569443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45952.924897569443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45952.924897569443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45952.924897569443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45952.924897569443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45952.924897569443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45952.924897569443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45952.924897569443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45952.924897569443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45952.924897569443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45952.924897569443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45952.924897569443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45952.924897569443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45952.924897569443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45952.924897569443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45952.924897569443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45952.924897569443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45952.924897569443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45952.924897569443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45952.924897569443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45952.924897569443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45952.924897569443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45952.924897569443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45952.924897569443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45952.924897569443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45952.924897569443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45952.924897569443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45952.924897569443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45952.924897569443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45952.924897569443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45952.924897569443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45952.924897569443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45952.924897569443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45952.924897569443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45952.924897569443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45952.924897569443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45952.924897569443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45952.924897569443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45952.924897569443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45952.924897569443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45952.924897569443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45952.924897569443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45952.924897569443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45952.924897569443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ref="G800:G863" ca="1" si="13">IFERROR(NOW()-F800,"-")</f>
        <v>45952.924897569443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45952.924897569443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45952.924897569443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45952.924897569443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45952.924897569443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45952.924897569443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45952.924897569443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45952.924897569443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45952.924897569443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45952.924897569443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45952.924897569443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45952.924897569443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45952.924897569443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45952.924897569443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45952.924897569443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45952.924897569443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45952.924897569443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45952.924897569443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45952.924897569443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45952.924897569443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45952.924897569443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45952.924897569443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45952.924897569443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45952.924897569443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45952.924897569443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45952.924897569443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45952.924897569443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45952.924897569443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45952.924897569443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45952.924897569443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45952.924897569443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45952.924897569443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45952.924897569443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45952.924897569443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45952.924897569443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45952.924897569443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45952.924897569443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45952.924897569443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45952.924897569443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45952.924897569443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45952.924897569443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45952.924897569443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45952.924897569443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45952.924897569443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45952.924897569443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45952.924897569443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45952.924897569443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45952.924897569443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45952.924897569443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45952.924897569443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45952.924897569443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45952.924897569443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45952.924897569443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45952.924897569443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45952.924897569443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45952.924897569443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45952.924897569443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45952.924897569443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45952.924897569443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45952.924897569443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45952.924897569443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45952.924897569443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45952.924897569443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45952.924897569443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ref="G864:G927" ca="1" si="14">IFERROR(NOW()-F864,"-")</f>
        <v>45952.924897569443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45952.924897569443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45952.924897569443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45952.924897569443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45952.924897569443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45952.924897569443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45952.924897569443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45952.924897569443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45952.924897569443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45952.924897569443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45952.924897569443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45952.924897569443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45952.924897569443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45952.924897569443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45952.924897569443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45952.924897569443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45952.924897569443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45952.924897569443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45952.924897569443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45952.924897569443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45952.924897569443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45952.924897569443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45952.924897569443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45952.924897569443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45952.924897569443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45952.924897569443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45952.924897569443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45952.924897569443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45952.924897569443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45952.924897569443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45952.924897569443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45952.924897569443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45952.924897569443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45952.924897569443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45952.924897569443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45952.924897569443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45952.924897569443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45952.924897569443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45952.924897569443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45952.924897569443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45952.924897569443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45952.924897569443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45952.924897569443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45952.924897569443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45952.924897569443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45952.924897569443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45952.924897569443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45952.924897569443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45952.924897569443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45952.924897569443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45952.924897569443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45952.924897569443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45952.924897569443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45952.924897569443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45952.924897569443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45952.924897569443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45952.924897569443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45952.924897569443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45952.924897569443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45952.924897569443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45952.924897569443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45952.924897569443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45952.924897569443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45952.924897569443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ref="G928:G991" ca="1" si="15">IFERROR(NOW()-F928,"-")</f>
        <v>45952.924897569443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45952.924897569443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45952.924897569443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45952.924897569443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45952.924897569443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45952.924897569443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45952.924897569443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45952.924897569443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45952.924897569443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45952.924897569443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45952.924897569443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45952.924897569443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45952.924897569443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45952.924897569443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45952.924897569443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45952.924897569443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45952.924897569443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45952.924897569443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45952.924897569443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45952.924897569443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45952.924897569443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45952.924897569443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45952.924897569443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45952.924897569443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45952.924897569443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45952.924897569443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45952.924897569443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45952.924897569443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45952.924897569443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45952.924897569443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45952.924897569443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45952.924897569443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45952.924897569443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45952.924897569443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45952.924897569443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45952.924897569443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45952.924897569443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45952.924897569443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45952.924897569443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45952.924897569443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45952.924897569443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45952.924897569443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45952.924897569443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45952.924897569443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45952.924897569443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45952.924897569443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45952.924897569443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45952.924897569443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45952.924897569443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45952.924897569443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45952.924897569443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45952.924897569443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45952.924897569443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45952.924897569443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45952.924897569443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45952.924897569443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45952.924897569443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45952.924897569443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45952.924897569443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45952.924897569443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45952.924897569443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45952.924897569443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45952.924897569443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45952.924897569443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ref="G992:G1055" ca="1" si="16">IFERROR(NOW()-F992,"-")</f>
        <v>45952.924897569443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45952.924897569443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45952.924897569443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45952.924897569443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45952.924897569443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45952.924897569443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45952.924897569443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45952.924897569443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45952.924897569443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45952.924897569443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45952.924897569443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45952.924897569443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45952.924897569443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45952.924897569443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45952.924897569443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45952.924897569443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45952.924897569443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45952.924897569443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45952.924897569443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45952.924897569443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45952.924897569443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45952.924897569443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45952.924897569443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45952.924897569443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45952.924897569443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45952.924897569443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45952.924897569443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45952.924897569443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45952.924897569443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45952.924897569443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45952.924897569443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45952.924897569443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45952.924897569443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45952.924897569443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45952.924897569443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45952.924897569443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45952.924897569443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45952.924897569443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45952.924897569443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45952.924897569443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45952.924897569443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45952.924897569443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45952.924897569443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45952.924897569443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45952.924897569443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45952.924897569443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45952.924897569443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45952.924897569443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45952.924897569443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45952.924897569443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45952.924897569443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45952.924897569443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45952.924897569443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45952.924897569443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45952.924897569443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45952.924897569443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45952.924897569443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45952.924897569443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45952.924897569443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45952.924897569443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45952.924897569443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45952.924897569443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45952.924897569443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45952.924897569443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ref="G1056:G1119" ca="1" si="17">IFERROR(NOW()-F1056,"-")</f>
        <v>45952.924897569443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45952.924897569443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45952.924897569443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45952.924897569443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45952.924897569443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45952.924897569443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45952.924897569443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45952.924897569443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45952.924897569443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45952.924897569443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45952.924897569443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45952.924897569443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45952.924897569443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45952.924897569443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45952.924897569443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45952.924897569443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45952.924897569443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45952.924897569443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45952.924897569443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45952.924897569443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45952.924897569443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45952.924897569443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45952.924897569443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45952.924897569443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45952.924897569443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45952.924897569443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45952.924897569443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45952.924897569443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45952.924897569443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45952.924897569443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45952.924897569443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45952.924897569443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45952.924897569443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45952.924897569443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45952.924897569443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45952.924897569443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45952.924897569443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45952.924897569443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45952.924897569443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45952.924897569443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45952.924897569443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45952.924897569443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45952.924897569443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45952.924897569443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45952.924897569443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45952.924897569443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45952.924897569443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45952.924897569443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45952.924897569443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45952.924897569443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45952.924897569443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45952.924897569443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45952.924897569443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45952.924897569443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45952.924897569443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45952.924897569443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45952.924897569443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45952.924897569443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45952.924897569443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45952.924897569443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45952.924897569443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45952.924897569443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45952.924897569443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45952.924897569443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ref="G1120:G1134" ca="1" si="18">IFERROR(NOW()-F1120,"-")</f>
        <v>45952.924897569443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45952.924897569443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45952.924897569443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45952.924897569443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45952.924897569443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45952.924897569443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45952.924897569443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45952.924897569443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45952.924897569443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45952.924897569443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45952.924897569443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45952.924897569443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45952.924897569443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45952.924897569443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45952.924897569443</v>
      </c>
      <c r="H1134" s="22"/>
      <c r="I1134" s="19" t="str">
        <f>IFERROR(VLOOKUP(D1134,DB!A:F,6,0),"")</f>
        <v/>
      </c>
      <c r="J1134" s="18" t="str">
        <f>IFERROR(VLOOKUP(D1134,DB!A:G,7,0),"")</f>
        <v/>
      </c>
      <c r="K1134" s="47"/>
      <c r="L1134" s="23" t="str">
        <f>IFERROR(VLOOKUP(D1134,DB!A:I,9,0),"")</f>
        <v/>
      </c>
    </row>
  </sheetData>
  <dataValidations count="2">
    <dataValidation allowBlank="1" showInputMessage="1" showErrorMessage="1" sqref="E1" xr:uid="{5914219A-CB83-432D-936A-CC0CB6F3982A}"/>
    <dataValidation type="list" allowBlank="1" showInputMessage="1" showErrorMessage="1" sqref="E2:E11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249.4441799768465</v>
      </c>
      <c r="H2" s="101">
        <v>45703.474768518521</v>
      </c>
      <c r="I2" s="98" t="str">
        <f>IFERROR(VLOOKUP(D2,DB!A:F,6,0),"")</f>
        <v>SCECO</v>
      </c>
      <c r="J2" s="98" t="str">
        <f>IFERROR(VLOOKUP(D2,DB!A:G,7,0),"")</f>
        <v>Dead</v>
      </c>
      <c r="K2" s="103" t="s">
        <v>39087</v>
      </c>
      <c r="L2" s="95" t="str">
        <f>IFERROR(VLOOKUP(D2,DB!A:I,9,0),"")</f>
        <v>Latis</v>
      </c>
    </row>
    <row r="3" spans="1:16" s="112" customFormat="1" ht="15" customHeight="1">
      <c r="A3" s="98" t="s">
        <v>39088</v>
      </c>
      <c r="B3" s="98" t="str">
        <f>IFERROR(VLOOKUP(D3,DB!A:K,11,0),"")</f>
        <v>R4</v>
      </c>
      <c r="C3" s="99">
        <v>2</v>
      </c>
      <c r="D3" s="95" t="s">
        <v>22468</v>
      </c>
      <c r="E3" s="100" t="s">
        <v>38998</v>
      </c>
      <c r="F3" s="101">
        <v>45952.85833333333</v>
      </c>
      <c r="G3" s="164">
        <f ca="1">IFERROR(NOW()-F3,"")</f>
        <v>6.6564236112753861E-2</v>
      </c>
      <c r="H3" s="101">
        <v>45952.920486111114</v>
      </c>
      <c r="I3" s="98" t="str">
        <f>IFERROR(VLOOKUP(D3,DB!A:F,6,0),"")</f>
        <v>Generator-SG</v>
      </c>
      <c r="J3" s="98" t="str">
        <f>IFERROR(VLOOKUP(D3,DB!A:G,7,0),"")</f>
        <v>Good</v>
      </c>
      <c r="K3" s="103" t="s">
        <v>39089</v>
      </c>
      <c r="L3" s="95" t="str">
        <f>IFERROR(VLOOKUP(D3,DB!A:I,9,0),"")</f>
        <v>Latis</v>
      </c>
    </row>
    <row r="4" spans="1:16" ht="15" customHeight="1">
      <c r="A4" s="121"/>
      <c r="B4" s="121" t="str">
        <f>IFERROR(VLOOKUP(D4,DB!A:K,11,0),"")</f>
        <v/>
      </c>
      <c r="C4" s="122"/>
      <c r="D4" s="95"/>
      <c r="E4" s="100"/>
      <c r="F4" s="125"/>
      <c r="G4" s="126">
        <f ca="1">IFERROR(NOW()-F4,"")</f>
        <v>45952.924897569443</v>
      </c>
      <c r="H4" s="125"/>
      <c r="I4" s="121" t="str">
        <f>IFERROR(VLOOKUP(D4,DB!A:F,6,0),"")</f>
        <v/>
      </c>
      <c r="J4" s="121" t="str">
        <f>IFERROR(VLOOKUP(D4,DB!A:G,7,0),"")</f>
        <v/>
      </c>
      <c r="K4" s="127"/>
      <c r="L4" s="123" t="str">
        <f>IFERROR(VLOOKUP(D4,DB!A:I,9,0),"")</f>
        <v/>
      </c>
    </row>
    <row r="5" spans="1:16" ht="15" customHeight="1">
      <c r="A5" s="121"/>
      <c r="B5" s="121" t="str">
        <f>IFERROR(VLOOKUP(D5,DB!A:K,11,0),"")</f>
        <v>R2</v>
      </c>
      <c r="C5" s="122"/>
      <c r="D5" s="123" t="s">
        <v>23232</v>
      </c>
      <c r="E5" s="100"/>
      <c r="F5" s="125"/>
      <c r="G5" s="126">
        <f ca="1">IFERROR(NOW()-F5,"")</f>
        <v>45952.924897569443</v>
      </c>
      <c r="H5" s="125"/>
      <c r="I5" s="121" t="str">
        <f>IFERROR(VLOOKUP(D5,DB!A:F,6,0),"")</f>
        <v>SCECO</v>
      </c>
      <c r="J5" s="121" t="str">
        <f>IFERROR(VLOOKUP(D5,DB!A:G,7,0),"")</f>
        <v>In progress</v>
      </c>
      <c r="K5" s="127"/>
      <c r="L5" s="123" t="str">
        <f>IFERROR(VLOOKUP(D5,DB!A:I,9,0),"")</f>
        <v>Latis</v>
      </c>
    </row>
    <row r="6" spans="1:16" ht="15" customHeight="1">
      <c r="A6" s="121"/>
      <c r="B6" s="121" t="str">
        <f>IFERROR(VLOOKUP(D6,DB!A:K,11,0),"")</f>
        <v/>
      </c>
      <c r="C6" s="122"/>
      <c r="D6" s="123"/>
      <c r="E6" s="100"/>
      <c r="F6" s="125"/>
      <c r="G6" s="126">
        <f ca="1">IFERROR(NOW()-F6,"")</f>
        <v>45952.924897569443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45952.924897569443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45952.924897569443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45952.924897569443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45952.924897569443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45952.924897569443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45952.924897569443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45952.924897569443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45952.924897569443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45952.924897569443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45952.924897569443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45952.924897569443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45952.924897569443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45952.924897569443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45952.924897569443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45952.924897569443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45952.924897569443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45952.924897569443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45952.924897569443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45952.924897569443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45952.924897569443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45952.924897569443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45952.924897569443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45952.924897569443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45952.924897569443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45952.924897569443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45952.924897569443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45952.924897569443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45952.924897569443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45952.924897569443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45952.924897569443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45952.924897569443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45952.924897569443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45952.924897569443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45952.924897569443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45952.924897569443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45952.924897569443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45952.924897569443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45952.924897569443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45952.924897569443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45952.924897569443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45952.924897569443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45952.924897569443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45952.924897569443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45952.924897569443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45952.924897569443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45952.924897569443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45952.924897569443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45952.924897569443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45952.924897569443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45952.924897569443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45952.924897569443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45952.924897569443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45952.924897569443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45952.924897569443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45952.924897569443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45952.924897569443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45952.924897569443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45952.924897569443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45952.924897569443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45952.924897569443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45952.924897569443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45952.924897569443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45952.924897569443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45952.924897569443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45952.924897569443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45952.924897569443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45952.924897569443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45952.924897569443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45952.924897569443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45952.924897569443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45952.924897569443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45952.924897569443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45952.924897569443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45952.924897569443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45952.924897569443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45952.924897569443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45952.924897569443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45952.924897569443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45952.924897569443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45952.924897569443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45952.924897569443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45952.924897569443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45952.924897569443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45952.924897569443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45952.924897569443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45952.924897569443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45952.924897569443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45952.924897569443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45952.924897569443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45952.924897569443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45952.924897569443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45952.924897569443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45952.924897569443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45952.924897569443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45952.924897569443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45952.924897569443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45952.924897569443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45952.924897569443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45952.924897569443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45952.924897569443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45952.924897569443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45952.924897569443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45952.924897569443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45952.924897569443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45952.924897569443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45952.924897569443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45952.924897569443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45952.924897569443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45952.924897569443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45952.924897569443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45952.924897569443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45952.924897569443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45952.924897569443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45952.924897569443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45952.924897569443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45952.924897569443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45952.924897569443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45952.924897569443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45952.924897569443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45952.924897569443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45952.924897569443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45952.924897569443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45952.924897569443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45952.924897569443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45952.924897569443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45952.924897569443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45952.924897569443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45952.924897569443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45952.924897569443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45952.924897569443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45952.924897569443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45952.924897569443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45952.924897569443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45952.924897569443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45952.924897569443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45952.924897569443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45952.924897569443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45952.924897569443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45952.924897569443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45952.924897569443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45952.924897569443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45952.924897569443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45952.924897569443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45952.924897569443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45952.924897569443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45952.924897569443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45952.924897569443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45952.924897569443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45952.924897569443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45952.924897569443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45952.924897569443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45952.924897569443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45952.924897569443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45952.924897569443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45952.924897569443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45952.924897569443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45952.924897569443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45952.924897569443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45952.924897569443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45952.924897569443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45952.924897569443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45952.924897569443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45952.924897569443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45952.924897569443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45952.924897569443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45952.924897569443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45952.924897569443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45952.924897569443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45952.924897569443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45952.924897569443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45952.924897569443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45952.924897569443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45952.924897569443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45952.924897569443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45952.924897569443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45952.924897569443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45952.924897569443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45952.924897569443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45952.924897569443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45952.924897569443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45952.924897569443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45952.924897569443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45952.924897569443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45952.924897569443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45952.924897569443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45952.924897569443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45952.924897569443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45952.924897569443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45952.924897569443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45952.924897569443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45952.924897569443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45952.924897569443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45952.924897569443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45952.924897569443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45952.924897569443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45952.924897569443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45952.924897569443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45952.924897569443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45952.924897569443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45952.924897569443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45952.924897569443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45952.924897569443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45952.924897569443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45952.924897569443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45952.924897569443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45952.924897569443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45952.924897569443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45952.924897569443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45952.924897569443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45952.924897569443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45952.924897569443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45952.924897569443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45952.924897569443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45952.924897569443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45952.924897569443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45952.924897569443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45952.924897569443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45952.924897569443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45952.924897569443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45952.924897569443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45952.924897569443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45952.924897569443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45952.924897569443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45952.924897569443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45952.924897569443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45952.924897569443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45952.924897569443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45952.924897569443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45952.924897569443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45952.924897569443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45952.924897569443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45952.924897569443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45952.924897569443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45952.924897569443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45952.924897569443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45952.924897569443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45952.924897569443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45952.924897569443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45952.924897569443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45952.924897569443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45952.924897569443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45952.924897569443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45952.924897569443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45952.924897569443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45952.924897569443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45952.924897569443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45952.924897569443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45952.924897569443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45952.924897569443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45952.924897569443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45952.924897569443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45952.924897569443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45952.924897569443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45952.924897569443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45952.924897569443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45952.924897569443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45952.924897569443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45952.924897569443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45952.924897569443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45952.924897569443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45952.924897569443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45952.924897569443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45952.924897569443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45952.924897569443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45952.924897569443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45952.924897569443</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45952.924897569443</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61.092837384254381</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26.736020254626055</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8.1533234953676583</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4.2637864583302871</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2</v>
      </c>
      <c r="D6" s="154" t="s">
        <v>35492</v>
      </c>
      <c r="E6" s="154" t="s">
        <v>38998</v>
      </c>
      <c r="F6" s="155">
        <v>45952.901608796295</v>
      </c>
      <c r="G6" s="156">
        <f ca="1">IFERROR(NOW()-F6,"")</f>
        <v>2.328877314721467E-2</v>
      </c>
      <c r="H6" s="155">
        <v>45952.894421296296</v>
      </c>
      <c r="I6" s="154" t="str">
        <f>IFERROR(VLOOKUP(D6,DB!A:F,6,0),"")</f>
        <v>SCECO</v>
      </c>
      <c r="J6" s="154" t="str">
        <f>IFERROR(VLOOKUP(D6,DB!A:G,7,0),"")</f>
        <v>Dead</v>
      </c>
      <c r="K6" s="154" t="s">
        <v>39099</v>
      </c>
      <c r="L6" s="154" t="str">
        <f>IFERROR(VLOOKUP(D6,DB!A:I,9,0),"")</f>
        <v>Latis</v>
      </c>
    </row>
    <row r="7" spans="1:13" ht="15">
      <c r="A7" s="154" t="s">
        <v>39100</v>
      </c>
      <c r="B7" s="154" t="str">
        <f>IFERROR(VLOOKUP(D7,DB!A:K,11,0),"")</f>
        <v>R5</v>
      </c>
      <c r="C7" s="154">
        <v>1</v>
      </c>
      <c r="D7" s="154" t="s">
        <v>32319</v>
      </c>
      <c r="E7" s="154" t="s">
        <v>38998</v>
      </c>
      <c r="F7" s="155">
        <v>45952.917233796295</v>
      </c>
      <c r="G7" s="156">
        <f ca="1">IFERROR(NOW()-F7,"")</f>
        <v>7.6637731472146697E-3</v>
      </c>
      <c r="H7" s="155">
        <v>45952.911099537036</v>
      </c>
      <c r="I7" s="154" t="str">
        <f>IFERROR(VLOOKUP(D7,DB!A:F,6,0),"")</f>
        <v>Generator-SG</v>
      </c>
      <c r="J7" s="154" t="str">
        <f>IFERROR(VLOOKUP(D7,DB!A:G,7,0),"")</f>
        <v>Vandalized</v>
      </c>
      <c r="K7" s="154" t="s">
        <v>39099</v>
      </c>
      <c r="L7" s="154" t="str">
        <f>IFERROR(VLOOKUP(D7,DB!A:I,9,0),"")</f>
        <v>Latis</v>
      </c>
    </row>
    <row r="8" spans="1:13" ht="15">
      <c r="A8" s="161"/>
      <c r="B8" s="161" t="str">
        <f>IFERROR(VLOOKUP(D8,DB!A:K,11,0),"")</f>
        <v/>
      </c>
      <c r="C8" s="161"/>
      <c r="D8" s="161"/>
      <c r="E8" s="161"/>
      <c r="F8" s="162"/>
      <c r="G8" s="163">
        <f ca="1">IFERROR(NOW()-F8,"")</f>
        <v>45952.924897569443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45952.924897569443</v>
      </c>
      <c r="H9" s="162"/>
      <c r="I9" s="161" t="str">
        <f>IFERROR(VLOOKUP(D9,DB!A:F,6,0),"")</f>
        <v/>
      </c>
      <c r="J9" s="161" t="str">
        <f>IFERROR(VLOOKUP(D9,DB!A:G,7,0),"")</f>
        <v/>
      </c>
      <c r="K9" s="161"/>
      <c r="L9" s="161" t="str">
        <f>IFERROR(VLOOKUP(D9,DB!A:I,9,0),"")</f>
        <v/>
      </c>
    </row>
    <row r="10" spans="1:13" ht="15">
      <c r="A10" s="161"/>
      <c r="B10" s="161" t="str">
        <f>IFERROR(VLOOKUP(D10,DB!A:K,11,0),"")</f>
        <v/>
      </c>
      <c r="C10" s="161"/>
      <c r="D10" s="157"/>
      <c r="E10" s="161"/>
      <c r="F10" s="162"/>
      <c r="G10" s="163">
        <f ca="1">IFERROR(NOW()-F10,"")</f>
        <v>45952.924897569443</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45952.924897569443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45952.924897569443</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45952.924897569443</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45952.924897569443</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45952.924897569443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45952.924897569443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45952.924897569443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45952.924897569443</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45952.924897569443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45952.924897569443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45952.924897569443</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45952.924897569443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45952.924897569443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45952.924897569443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45952.924897569443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45952.924897569443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45952.924897569443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45952.924897569443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45952.924897569443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45952.924897569443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45952.924897569443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45952.924897569443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45952.924897569443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45952.924897569443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45952.924897569443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45952.924897569443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45952.924897569443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45952.924897569443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45952.924897569443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45952.924897569443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45952.924897569443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45952.924897569443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45952.924897569443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45952.924897569443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45952.924897569443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45952.924897569443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45952.924897569443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45952.924897569443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45952.924897569443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45952.924897569443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45952.924897569443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45952.924897569443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45952.924897569443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45952.924897569443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45952.924897569443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45952.924897569443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45952.924897569443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45952.924897569443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45952.924897569443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45952.924897569443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45952.924897569443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45952.924897569443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45952.924897569443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45952.924897569443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45952.924897569443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45952.924897569443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45952.924897569443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45952.924897569443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45952.924897569443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45952.924897569443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45952.924897569443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45952.924897569443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45952.924897569443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45952.924897569443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45952.924897569443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45952.924897569443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45952.924897569443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45952.924897569443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45952.924897569443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45952.924897569443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45952.924897569443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45952.924897569443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45952.924897569443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45952.924897569443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45952.924897569443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45952.924897569443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45952.924897569443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45952.924897569443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45952.924897569443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45952.924897569443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45952.924897569443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45952.924897569443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45952.924897569443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45952.924897569443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45952.924897569443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45952.924897569443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45952.924897569443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45952.924897569443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45952.924897569443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45952.924897569443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45952.924897569443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45952.924897569443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45952.924897569443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45952.924897569443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45952.924897569443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45952.924897569443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45952.924897569443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45952.924897569443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45952.924897569443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45952.924897569443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45952.924897569443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45952.924897569443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45952.924897569443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45952.924897569443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45952.924897569443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45952.924897569443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45952.924897569443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45952.924897569443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45952.924897569443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45952.924897569443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45952.924897569443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45952.924897569443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45952.924897569443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45952.924897569443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45952.924897569443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45952.924897569443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45952.924897569443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45952.924897569443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45952.924897569443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45952.924897569443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45952.924897569443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45952.924897569443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45952.924897569443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45952.924897569443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45952.924897569443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45952.924897569443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45952.924897569443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45952.924897569443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45952.924897569443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45952.924897569443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45952.924897569443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45952.924897569443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45952.924897569443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45952.924897569443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45952.924897569443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45952.924897569443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45952.924897569443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45952.924897569443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45952.924897569443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45952.924897569443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45952.924897569443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45952.924897569443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45952.924897569443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45952.924897569443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45952.924897569443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45952.924897569443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45952.924897569443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45952.924897569443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45952.924897569443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45952.924897569443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45952.924897569443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45952.924897569443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45952.924897569443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45952.924897569443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45952.924897569443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45952.924897569443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45952.924897569443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45952.924897569443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45952.924897569443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45952.924897569443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45952.924897569443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45952.924897569443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45952.924897569443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45952.924897569443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45952.924897569443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45952.924897569443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45952.924897569443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45952.924897569443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45952.924897569443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45952.924897569443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45952.924897569443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45952.924897569443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45952.924897569443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45952.924897569443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45952.924897569443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45952.924897569443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45952.924897569443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45952.924897569443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45952.924897569443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45952.924897569443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45952.924897569443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45952.924897569443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45952.924897569443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45952.924897569443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45952.924897569443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45952.924897569443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45952.924897569443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45952.924897569443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45952.924897569443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45952.924897569443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45952.924897569443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45952.924897569443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45952.924897569443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45952.924897569443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45952.924897569443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45952.924897569443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45952.924897569443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45952.924897569443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45952.924897569443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45952.924897569443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45952.924897569443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45952.924897569443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45952.924897569443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45952.924897569443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45952.924897569443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45952.924897569443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45952.924897569443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45952.924897569443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45952.924897569443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45952.924897569443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45952.924897569443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45952.924897569443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45952.924897569443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45952.924897569443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45952.924897569443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45952.924897569443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45952.924897569443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45952.924897569443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45952.924897569443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45952.924897569443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45952.924897569443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45952.924897569443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45952.924897569443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45952.924897569443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45952.924897569443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45952.924897569443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45952.924897569443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45952.924897569443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45952.924897569443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45952.924897569443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45952.924897569443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45952.924897569443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45952.924897569443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45952.924897569443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45952.924897569443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45952.924897569443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45952.924897569443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45952.924897569443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45952.924897569443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45952.924897569443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45952.924897569443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45952.924897569443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45952.924897569443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45952.924897569443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45952.924897569443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45952.924897569443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45952.924897569443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45952.924897569443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45952.924897569443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45952.924897569443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45952.924897569443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45952.924897569443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45952.924897569443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45952.924897569443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45952.924897569443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45952.924897569443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45952.924897569443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45952.924897569443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45952.924897569443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45952.924897569443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45952.924897569443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45952.924897569443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45952.924897569443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45952.924897569443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45952.924897569443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45952.924897569443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45952.924897569443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45952.924897569443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45952.924897569443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45952.924897569443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45952.924897569443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45952.924897569443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45952.924897569443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45952.924897569443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45952.924897569443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45952.924897569443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45952.924897569443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45952.924897569443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45952.924897569443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45952.924897569443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45952.924897569443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45952.924897569443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45952.924897569443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45952.924897569443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45952.924897569443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45952.924897569443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45952.924897569443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45952.924897569443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45952.924897569443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45952.924897569443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45952.924897569443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45952.924897569443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45952.924897569443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45952.924897569443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45952.924897569443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45952.924897569443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45952.924897569443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45952.924897569443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45952.924897569443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45952.924897569443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45952.924897569443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45952.924897569443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45952.924897569443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45952.924897569443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45952.924897569443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45952.924897569443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45952.924897569443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45952.924897569443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45952.924897569443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45952.924897569443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45952.924897569443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45952.924897569443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45952.924897569443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45952.924897569443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45952.924897569443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45952.924897569443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45952.924897569443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45952.924897569443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45952.924897569443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45952.924897569443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45952.924897569443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45952.924897569443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45952.924897569443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45952.924897569443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45952.924897569443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45952.924897569443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45952.924897569443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45952.924897569443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45952.924897569443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45952.924897569443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45952.924897569443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45952.924897569443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45952.924897569443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45952.924897569443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45952.924897569443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45952.924897569443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45952.924897569443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45952.924897569443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45952.924897569443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45952.924897569443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45952.924897569443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45952.924897569443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45952.924897569443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45952.924897569443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45952.924897569443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45952.924897569443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45952.924897569443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45952.924897569443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45952.924897569443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45952.924897569443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45952.924897569443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45952.924897569443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45952.924897569443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45952.924897569443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45952.924897569443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45952.924897569443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45952.924897569443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45952.924897569443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45952.924897569443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45952.924897569443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45952.924897569443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45952.924897569443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45952.924897569443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45952.924897569443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45952.924897569443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45952.924897569443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45952.924897569443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45952.924897569443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45952.924897569443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45952.924897569443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45952.924897569443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45952.924897569443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45952.924897569443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45952.924897569443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45952.924897569443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45952.924897569443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45952.924897569443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45952.924897569443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45952.924897569443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45952.924897569443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45952.924897569443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45952.924897569443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45952.924897569443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45952.924897569443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45952.924897569443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45952.924897569443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45952.924897569443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45952.924897569443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45952.924897569443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45952.924897569443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45952.924897569443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45952.924897569443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45952.924897569443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45952.924897569443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45952.924897569443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45952.924897569443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45952.924897569443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45952.924897569443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45952.924897569443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45952.924897569443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45952.924897569443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45952.924897569443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45952.924897569443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45952.924897569443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45952.924897569443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45952.924897569443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45952.924897569443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45952.924897569443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45952.924897569443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45952.924897569443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45952.924897569443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45952.924897569443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45952.924897569443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45952.924897569443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45952.924897569443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45952.924897569443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45952.924897569443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45952.924897569443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45952.924897569443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45952.924897569443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45952.924897569443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45952.924897569443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45952.924897569443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45952.924897569443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45952.924897569443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45952.924897569443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45952.924897569443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45952.924897569443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45952.924897569443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45952.924897569443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45952.924897569443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45952.924897569443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45952.924897569443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45952.924897569443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45952.924897569443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45952.924897569443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45952.924897569443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45952.924897569443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45952.924897569443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45952.924897569443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45952.924897569443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45952.924897569443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45952.924897569443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45952.924897569443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45952.924897569443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45952.924897569443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45952.924897569443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45952.924897569443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45952.924897569443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45952.924897569443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45952.924897569443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45952.924897569443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45952.924897569443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45952.924897569443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45952.924897569443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45952.924897569443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45952.924897569443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45952.924897569443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45952.924897569443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45952.924897569443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45952.924897569443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45952.924897569443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45952.924897569443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45952.924897569443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45952.924897569443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45952.924897569443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45952.924897569443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45952.924897569443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45952.924897569443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45952.924897569443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45952.924897569443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45952.924897569443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45952.924897569443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45952.924897569443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45952.924897569443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45952.924897569443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45952.924897569443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45952.924897569443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45952.924897569443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45952.924897569443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45952.924897569443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45952.924897569443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45952.924897569443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45952.924897569443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45952.924897569443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45952.924897569443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45952.924897569443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45952.924897569443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45952.924897569443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45952.924897569443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45952.924897569443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45952.924897569443</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45952.924897569443</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45952.924897569443</v>
      </c>
      <c r="H504" s="162"/>
      <c r="I504" s="161" t="str">
        <f>IFERROR(VLOOKUP(D504,DB!A:F,6,0),"")</f>
        <v/>
      </c>
      <c r="J504" s="161" t="str">
        <f>IFERROR(VLOOKUP(D504,DB!A:G,7,0),"")</f>
        <v/>
      </c>
      <c r="K504" s="161"/>
      <c r="L504" s="161" t="str">
        <f>IFERROR(VLOOKUP(D504,DB!A:I,9,0),"")</f>
        <v/>
      </c>
    </row>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14" ht="15"/>
    <row r="615" ht="15"/>
    <row r="617" ht="15"/>
    <row r="618" ht="15"/>
    <row r="619" ht="15"/>
    <row r="620" ht="15"/>
    <row r="622" ht="15"/>
    <row r="623" ht="15"/>
    <row r="630" ht="15"/>
    <row r="631" ht="15"/>
    <row r="632" ht="15"/>
    <row r="633" ht="15"/>
    <row r="634" ht="15"/>
    <row r="635" ht="15"/>
    <row r="638" ht="15"/>
    <row r="639" ht="15"/>
    <row r="640" ht="15"/>
    <row r="641" ht="15"/>
    <row r="642" ht="15"/>
    <row r="643" ht="15"/>
    <row r="644" ht="15"/>
    <row r="645" ht="15"/>
    <row r="646" ht="15"/>
    <row r="647" ht="15"/>
    <row r="648" ht="15"/>
    <row r="649"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5" ht="15"/>
    <row r="706" ht="15"/>
    <row r="743" ht="15"/>
    <row r="744" ht="15"/>
    <row r="745" ht="15"/>
    <row r="746" ht="15"/>
    <row r="747" ht="15"/>
    <row r="748" ht="15"/>
    <row r="749" ht="15"/>
    <row r="750" ht="15"/>
    <row r="751" ht="15"/>
    <row r="752"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1042" ht="15"/>
    <row r="1043" ht="15"/>
    <row r="1044" ht="15"/>
    <row r="1045" ht="15"/>
    <row r="1046" ht="15"/>
    <row r="1047"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7" ht="15"/>
    <row r="1118" ht="15"/>
    <row r="1120" ht="15"/>
    <row r="1121" ht="15"/>
    <row r="1122" ht="15"/>
    <row r="1123" ht="15"/>
    <row r="1124" ht="15"/>
    <row r="1125" ht="15"/>
    <row r="1126" ht="15"/>
    <row r="1128" ht="15"/>
    <row r="1129" ht="15"/>
    <row r="1130"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9" ht="15"/>
    <row r="1200" ht="15"/>
    <row r="1201" ht="15"/>
    <row r="1202" ht="15"/>
    <row r="1203" ht="15"/>
    <row r="1204" ht="15"/>
    <row r="1205" ht="15"/>
    <row r="1206" ht="15"/>
    <row r="1207" ht="15"/>
    <row r="1208" ht="15"/>
    <row r="1209" ht="15"/>
    <row r="1210" ht="15"/>
    <row r="1211" ht="15"/>
    <row r="1212" ht="15"/>
    <row r="1214" ht="15"/>
    <row r="1215" ht="15"/>
    <row r="1216" ht="15"/>
    <row r="1217" ht="15"/>
    <row r="1218" ht="15"/>
    <row r="1219" ht="15"/>
    <row r="1220" ht="15"/>
    <row r="1221" ht="15"/>
    <row r="1222" ht="15"/>
    <row r="1223" ht="15"/>
    <row r="1224" ht="15"/>
    <row r="1225"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65" ht="15"/>
    <row r="1266" ht="15"/>
    <row r="1269" ht="15"/>
    <row r="1270" ht="15"/>
    <row r="1271" ht="15"/>
    <row r="1272" ht="15"/>
    <row r="1273" ht="15"/>
    <row r="1274" ht="15"/>
    <row r="1275" ht="15"/>
    <row r="1276" ht="15"/>
    <row r="1279" ht="15"/>
    <row r="1280" ht="15"/>
    <row r="1281" ht="15"/>
    <row r="1282" ht="15"/>
    <row r="1283" ht="15"/>
    <row r="1284" ht="15"/>
    <row r="1285" ht="15"/>
    <row r="1286" ht="15"/>
    <row r="1287" ht="15"/>
    <row r="1288" ht="15"/>
    <row r="1289" ht="15"/>
    <row r="1290" ht="15"/>
    <row r="1292" ht="15"/>
    <row r="1293" ht="15"/>
    <row r="1294" ht="15"/>
    <row r="1297" ht="15"/>
    <row r="1299" ht="15"/>
    <row r="1301" ht="15"/>
    <row r="1304" ht="15"/>
    <row r="1305" ht="15"/>
    <row r="1306" ht="15"/>
    <row r="1308" ht="15"/>
    <row r="1310" ht="15"/>
    <row r="1311" ht="15"/>
    <row r="1312" ht="15"/>
    <row r="1313" ht="15"/>
    <row r="1314" ht="15"/>
    <row r="1316" ht="15"/>
    <row r="1317" ht="15"/>
    <row r="1318" ht="15"/>
    <row r="1319" ht="15"/>
    <row r="1321" ht="15"/>
    <row r="1323" ht="15"/>
    <row r="1324" ht="15"/>
    <row r="1326" ht="15"/>
    <row r="1327" ht="15"/>
  </sheetData>
  <dataValidations count="2">
    <dataValidation allowBlank="1" showInputMessage="1" showErrorMessage="1" sqref="E1" xr:uid="{920C6338-E771-4DAE-8C89-92A9093EA4DE}"/>
    <dataValidation type="list" allowBlank="1" showInputMessage="1" showErrorMessage="1" sqref="E2:E5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6" t="s">
        <v>33141</v>
      </c>
      <c r="E2" s="108" t="s">
        <v>38998</v>
      </c>
      <c r="F2" s="109">
        <v>45952.768622685187</v>
      </c>
      <c r="G2" s="78">
        <f ca="1">IFERROR(NOW()-F2,"-")</f>
        <v>0.15627488425525371</v>
      </c>
      <c r="H2" s="109">
        <v>45952.835578703707</v>
      </c>
      <c r="I2" s="105" t="str">
        <f>IFERROR(VLOOKUP(D2,DB!A:F,6,0),"")</f>
        <v>SCECO+STB</v>
      </c>
      <c r="J2" s="104" t="str">
        <f>IFERROR(VLOOKUP(D2,DB!A:G,7,0),"")</f>
        <v>Good</v>
      </c>
      <c r="K2" s="110" t="s">
        <v>39102</v>
      </c>
      <c r="L2" s="111" t="str">
        <f>IFERROR(VLOOKUP(D2,DB!A:I,9,0),"")</f>
        <v>Latis</v>
      </c>
    </row>
    <row r="3" spans="1:16383" ht="31.5" customHeight="1">
      <c r="A3" s="106"/>
      <c r="B3" s="105" t="str">
        <f>IFERROR(VLOOKUP(D3,DB!A:K,11,0),"")</f>
        <v/>
      </c>
      <c r="C3" s="107"/>
      <c r="D3" s="105"/>
      <c r="E3" s="108"/>
      <c r="F3" s="109"/>
      <c r="G3" s="78">
        <f ca="1">IFERROR(NOW()-F3,"-")</f>
        <v>45952.924897569443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45952.924897569443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45952.924897569443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45952.924897569443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45952.924897569443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45952.924897569443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45952.924897569443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45952.924897569443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45952.924897569443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45952.924897569443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45952.924897569443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45952.924897569443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45952.924897569443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45952.924897569443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45952.924897569443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45952.924897569443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45952.924897569443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45952.924897569443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45952.924897569443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45952.924897569443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45952.924897569443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45952.924897569443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45952.924897569443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45952.924897569443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45952.924897569443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45952.924897569443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45952.924897569443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45952.924897569443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45952.924897569443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45952.924897569443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45952.924897569443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45952.924897569443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45952.924897569443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45952.924897569443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45952.924897569443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45952.924897569443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45952.924897569443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45952.924897569443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45952.924897569443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45952.924897569443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45952.924897569443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45952.924897569443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45952.924897569443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45952.924897569443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45952.924897569443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45952.924897569443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45952.924897569443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45952.924897569443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45952.924897569443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45952.924897569443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45952.924897569443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45952.924897569443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45952.924897569443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45952.924897569443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45952.924897569443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45952.924897569443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45952.924897569443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45952.924897569443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45952.924897569443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45952.924897569443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45952.924897569443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45952.924897569443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45952.924897569443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45952.924897569443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45952.924897569443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45952.924897569443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45952.924897569443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45952.924897569443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45952.924897569443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45952.924897569443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45952.924897569443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45952.924897569443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45952.924897569443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45952.924897569443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45952.924897569443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45952.924897569443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45952.924897569443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45952.924897569443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45952.924897569443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45952.924897569443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45952.924897569443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45952.924897569443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45952.924897569443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45952.924897569443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45952.924897569443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45952.924897569443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45952.924897569443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45952.924897569443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45952.924897569443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45952.924897569443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45952.924897569443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45952.924897569443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45952.924897569443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45952.924897569443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45952.924897569443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45952.924897569443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45952.924897569443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45952.924897569443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45952.924897569443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45952.924897569443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45952.924897569443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45952.924897569443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45952.924897569443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45952.924897569443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45952.924897569443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45952.924897569443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45952.924897569443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45952.924897569443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45952.924897569443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45952.924897569443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45952.924897569443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45952.924897569443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45952.924897569443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45952.924897569443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45952.924897569443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45952.924897569443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45952.924897569443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45952.924897569443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45952.924897569443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45952.924897569443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45952.924897569443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45952.924897569443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45952.924897569443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45952.924897569443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45952.924897569443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45952.924897569443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45952.924897569443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45952.924897569443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45952.924897569443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45952.924897569443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45952.924897569443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45952.924897569443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45952.924897569443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45952.924897569443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45952.924897569443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45952.924897569443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45952.924897569443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45952.924897569443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45952.924897569443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45952.924897569443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45952.924897569443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45952.924897569443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45952.924897569443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45952.924897569443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45952.924897569443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45952.924897569443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45952.924897569443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45952.924897569443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45952.924897569443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45952.924897569443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45952.924897569443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45952.924897569443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45952.924897569443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45952.924897569443</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45952.924897569443</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45952.924897569443</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45952.924897569443</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45952.924897569443</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45952.924897569443</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45952.924897569443</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45952.924897569443</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45952.924897569443</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45952.924897569443</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45952.924897569443</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45952.924897569443</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45952.924897569443</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45952.924897569443</v>
      </c>
      <c r="H169" s="109"/>
      <c r="I169" s="105" t="str">
        <f>IFERROR(VLOOKUP(D169,DB!A:F,6,0),"")</f>
        <v/>
      </c>
      <c r="J169" s="104" t="str">
        <f>IFERROR(VLOOKUP(D169,DB!A:G,7,0),"")</f>
        <v/>
      </c>
      <c r="K169" s="110"/>
      <c r="L169" s="111" t="str">
        <f>IFERROR(VLOOKUP(D169,DB!A:I,9,0),"")</f>
        <v/>
      </c>
    </row>
  </sheetData>
  <dataValidations count="2">
    <dataValidation allowBlank="1" showInputMessage="1" showErrorMessage="1" sqref="E1" xr:uid="{380493DB-286A-4683-AF55-C78F04945A49}"/>
    <dataValidation type="list" allowBlank="1" showInputMessage="1" showErrorMessage="1" sqref="E2: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2025-10-22T19:12:00Z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