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19" documentId="13_ncr:1_{F6CB121F-512D-4AA6-A0C1-0FB36C537598}" xr6:coauthVersionLast="47" xr6:coauthVersionMax="47" xr10:uidLastSave="{99F3E81E-57BE-4653-9D26-53C1B4D275F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<sst xmlns="http://schemas.openxmlformats.org/spreadsheetml/2006/main" count="178594" uniqueCount="39079">
  <si>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</si>
  <si>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</si>
  <si>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</si>
  <si>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</si>
  <si>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</si>
  <si>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</si>
  <si>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</si>
  <si>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</si>
  <si>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</si>
  <si>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</si>
  <si>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</si>
  <si>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</si>
  <si>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</si>
  <si>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</si>
  <si>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</si>
  <si>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</si>
  <si>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</si>
  <si>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</si>
  <si>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</si>
  <si>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</si>
  <si>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</si>
  <si>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</si>
  <si>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</si>
  <si>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</si>
  <si>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</si>
  <si>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</si>
  <si>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</si>
  <si>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</si>
  <si>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</si>
  <si>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</si>
  <si>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</si>
  <si>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</si>
  <si>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</si>
  <si>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</si>
  <si>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</si>
  <si>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</si>
  <si>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</si>
  <si>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</si>
  <si>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</si>
  <si>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</si>
  <si>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</si>
  <si>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</si>
  <si>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</si>
  <si>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</si>
  <si>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</si>
  <si>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</si>
  <si>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</si>
  <si>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</si>
  <si>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</si>
  <si>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</si>
  <si>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</si>
  <si>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</si>
  <si>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</si>
  <si>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</si>
  <si>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</si>
  <si>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</si>
  <si>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</si>
  <si>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</si>
  <si>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</si>
  <si>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</si>
  <si>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</si>
  <si>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</si>
  <si>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</si>
  <si>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</si>
  <si>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</si>
  <si>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</si>
  <si>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</si>
  <si>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</si>
  <si>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</si>
  <si>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</si>
  <si>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</si>
  <si>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</si>
  <si>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</si>
  <si>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</si>
  <si>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</si>
  <si>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</si>
  <si>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</si>
  <si>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</si>
  <si>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</si>
  <si>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</si>
  <si>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</si>
  <si>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</si>
  <si>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</si>
  <si>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</si>
  <si>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</si>
  <si>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</si>
  <si>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</si>
  <si>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</si>
  <si>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</si>
  <si>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</si>
  <si>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</si>
  <si>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</si>
  <si>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</si>
  <si>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</si>
  <si>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</si>
  <si>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</si>
  <si>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</si>
  <si>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</si>
  <si>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</si>
  <si>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</si>
  <si>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</si>
  <si>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</si>
  <si>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</si>
  <si>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</si>
  <si>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</si>
  <si>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</si>
  <si>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</si>
  <si>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</si>
  <si>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</si>
  <si>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</si>
  <si>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</si>
  <si>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</si>
  <si>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</si>
  <si>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</si>
  <si>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</si>
  <si>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</si>
  <si>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</si>
  <si>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</si>
  <si>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</si>
  <si>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</si>
  <si>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</si>
  <si>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</si>
  <si>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</si>
  <si>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</si>
  <si>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</si>
  <si>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</si>
  <si>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</si>
  <si>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</si>
  <si>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</si>
  <si>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</si>
  <si>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</si>
  <si>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</si>
  <si>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</si>
  <si>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</si>
  <si>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</si>
  <si>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</si>
  <si>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</si>
  <si>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</si>
  <si>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</si>
  <si>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</si>
  <si>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</si>
  <si>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</si>
  <si>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</si>
  <si>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</si>
  <si>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</si>
  <si>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</si>
  <si>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</si>
  <si>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</si>
  <si>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</si>
  <si>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</si>
  <si>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</si>
  <si>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</si>
  <si>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</si>
  <si>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</si>
  <si>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</si>
  <si>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</si>
  <si>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</si>
  <si>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</si>
  <si>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</si>
  <si>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</si>
  <si>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</si>
  <si>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</si>
  <si>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</si>
  <si>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</si>
  <si>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</si>
  <si>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</si>
  <si>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</si>
  <si>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</si>
  <si>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</si>
  <si>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</si>
  <si>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</si>
  <si>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</si>
  <si>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</si>
  <si>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</si>
  <si>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</si>
  <si>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</si>
  <si>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</si>
  <si>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</si>
  <si>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</si>
  <si>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</si>
  <si>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</si>
  <si>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</si>
  <si>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</si>
  <si>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</si>
  <si>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</si>
  <si>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</si>
  <si>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</si>
  <si>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</si>
  <si>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</si>
  <si>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</si>
  <si>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</si>
  <si>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</si>
  <si>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</si>
  <si>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</si>
  <si>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</si>
  <si>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</si>
  <si>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</si>
  <si>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</si>
  <si>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</si>
  <si>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</si>
  <si>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</si>
  <si>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</si>
  <si>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</si>
  <si>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</si>
  <si>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</si>
  <si>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</si>
  <si>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</si>
  <si>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</si>
  <si>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</si>
  <si>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</si>
  <si>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</si>
  <si>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</si>
  <si>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</si>
  <si>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</si>
  <si>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</si>
  <si>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</si>
  <si>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</si>
  <si>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</si>
  <si>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</si>
  <si>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</si>
  <si>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</si>
  <si>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</si>
  <si>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</si>
  <si>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</si>
  <si>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</si>
  <si>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</si>
  <si>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</si>
  <si>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</si>
  <si>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</si>
  <si>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</si>
  <si>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</si>
  <si>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</si>
  <si>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</si>
  <si>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</si>
  <si>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</si>
  <si>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</si>
  <si>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</si>
  <si>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</si>
  <si>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</si>
  <si>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</si>
  <si>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</si>
  <si>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</si>
  <si>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</si>
  <si>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</si>
  <si>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</si>
  <si>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</si>
  <si>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</si>
  <si>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</si>
  <si>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</si>
  <si>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</si>
  <si>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</si>
  <si>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</si>
  <si>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</si>
  <si>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</si>
  <si>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</si>
  <si>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</si>
  <si>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</si>
  <si>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</si>
  <si>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</si>
  <si>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</si>
  <si>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</si>
  <si>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</si>
  <si>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</si>
  <si>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</si>
  <si>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</si>
  <si>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</si>
  <si>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</si>
  <si>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</si>
  <si>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</si>
  <si>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</si>
  <si>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</si>
  <si>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</si>
  <si>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</si>
  <si>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</si>
  <si>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</si>
  <si>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</si>
  <si>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</si>
  <si>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</si>
  <si>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</si>
  <si>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</si>
  <si>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</si>
  <si>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</si>
  <si>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</si>
  <si>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</si>
  <si>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</si>
  <si>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</si>
  <si>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</si>
  <si>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</si>
  <si>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</si>
  <si>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</si>
  <si>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</si>
  <si>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</si>
  <si>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</si>
  <si>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</si>
  <si>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</si>
  <si>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</si>
  <si>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</si>
  <si>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</si>
  <si>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</si>
  <si>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</si>
  <si>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</si>
  <si>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</si>
  <si>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</si>
  <si>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</si>
  <si>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</si>
  <si>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</si>
  <si>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</si>
  <si>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</si>
  <si>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</si>
  <si>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</si>
  <si>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</si>
  <si>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</si>
  <si>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</si>
  <si>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</si>
  <si>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</si>
  <si>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</si>
  <si>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</si>
  <si>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</si>
  <si>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</si>
  <si>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</si>
  <si>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</si>
  <si>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</si>
  <si>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</si>
  <si>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</si>
  <si>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</si>
  <si>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</si>
  <si>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</si>
  <si>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</si>
  <si>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</si>
  <si>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</si>
  <si>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</si>
  <si>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</si>
  <si>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</si>
  <si>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</si>
  <si>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</si>
  <si>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</si>
  <si>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</si>
  <si>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</si>
  <si>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</si>
  <si>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</si>
  <si>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</si>
  <si>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</si>
  <si>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</si>
  <si>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</si>
  <si>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</si>
  <si>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</si>
  <si>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</si>
  <si>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</si>
  <si>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</si>
  <si>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</si>
  <si>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</si>
  <si>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</si>
  <si>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</si>
  <si>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</si>
  <si>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</si>
  <si>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</si>
  <si>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</si>
  <si>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</si>
  <si>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</si>
  <si>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</si>
  <si>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</si>
  <si>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</si>
  <si>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</si>
  <si>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</si>
  <si>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</si>
  <si>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</si>
  <si>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</si>
  <si>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</si>
  <si>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</si>
  <si>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</si>
  <si>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</si>
  <si>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</si>
  <si>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</si>
  <si>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</si>
  <si>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</si>
  <si>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</si>
  <si>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</si>
  <si>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</si>
  <si>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</si>
  <si>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</si>
  <si>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</si>
  <si>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</si>
  <si>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</si>
  <si>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</si>
  <si>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</si>
  <si>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</si>
  <si>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</si>
  <si>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</si>
  <si>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</si>
  <si>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</si>
  <si>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</si>
  <si>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</si>
  <si>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</si>
  <si>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</si>
  <si>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</si>
  <si>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</si>
  <si>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</si>
  <si>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</si>
  <si>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</si>
  <si>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</si>
  <si>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</si>
  <si>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</si>
  <si>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</si>
  <si>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</si>
  <si>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</si>
  <si>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</si>
  <si>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</si>
  <si>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</si>
  <si>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</si>
  <si>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</si>
  <si>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</si>
  <si>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</si>
  <si>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</si>
  <si>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</si>
  <si>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</si>
  <si>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</si>
  <si>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</si>
  <si>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</si>
  <si>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</si>
  <si>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</si>
  <si>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</si>
  <si>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</si>
  <si>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</si>
  <si>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</si>
  <si>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</si>
  <si>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</si>
  <si>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</si>
  <si>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</si>
  <si>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</si>
  <si>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</si>
  <si>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</si>
  <si>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</si>
  <si>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</si>
  <si>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</si>
  <si>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</si>
  <si>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</si>
  <si>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</si>
  <si>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</si>
  <si>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</si>
  <si>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</si>
  <si>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</si>
  <si>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</si>
  <si>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</si>
  <si>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</si>
  <si>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</si>
  <si>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</si>
  <si>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</si>
  <si>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</si>
  <si>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</si>
  <si>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</si>
  <si>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</si>
  <si>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</si>
  <si>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</si>
  <si>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</si>
  <si>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</si>
  <si>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</si>
  <si>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</si>
  <si>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</si>
  <si>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</si>
  <si>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</si>
  <si>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</si>
  <si>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</si>
  <si>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</si>
  <si>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</si>
  <si>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</si>
  <si>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</si>
  <si>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</si>
  <si>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</si>
  <si>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</si>
  <si>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</si>
  <si>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</si>
  <si>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</si>
  <si>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</si>
  <si>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</si>
  <si>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</si>
  <si>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</si>
  <si>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</si>
  <si>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</si>
  <si>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</si>
  <si>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</si>
  <si>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</si>
  <si>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</si>
  <si>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</si>
  <si>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</si>
  <si>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</si>
  <si>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</si>
  <si>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</si>
  <si>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</si>
  <si>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</si>
  <si>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</si>
  <si>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</si>
  <si>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</si>
  <si>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</si>
  <si>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</si>
  <si>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</si>
  <si>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</si>
  <si>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</si>
  <si>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</si>
  <si>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</si>
  <si>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</si>
  <si>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</si>
  <si>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</si>
  <si>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</si>
  <si>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</si>
  <si>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</si>
  <si>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</si>
  <si>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</si>
  <si>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</si>
  <si>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</si>
  <si>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</si>
  <si>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</si>
  <si>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</si>
  <si>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</si>
  <si>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</si>
  <si>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</si>
  <si>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</si>
  <si>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</si>
  <si>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</si>
  <si>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</si>
  <si>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</si>
  <si>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</si>
  <si>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</si>
  <si>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</si>
  <si>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</si>
  <si>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</si>
  <si>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</si>
  <si>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</si>
  <si>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</si>
  <si>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</si>
  <si>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</si>
  <si>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</si>
  <si>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</si>
  <si>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</si>
  <si>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</si>
  <si>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</si>
  <si>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</si>
  <si>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</si>
  <si>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</si>
  <si>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</si>
  <si>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</si>
  <si>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</si>
  <si>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</si>
  <si>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</si>
  <si>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</si>
  <si>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</si>
  <si>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</si>
  <si>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</si>
  <si>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</si>
  <si>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</si>
  <si>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</si>
  <si>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</si>
  <si>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</si>
  <si>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</si>
  <si>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</si>
  <si>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</si>
  <si>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</si>
  <si>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</si>
  <si>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</si>
  <si>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</si>
  <si>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</si>
  <si>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</si>
  <si>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</si>
  <si>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</si>
  <si>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</si>
  <si>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</si>
  <si>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</si>
  <si>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</si>
  <si>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</si>
  <si>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</si>
  <si>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</si>
  <si>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</si>
  <si>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</si>
  <si>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</si>
  <si>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</si>
  <si>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</si>
  <si>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</si>
  <si>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</si>
  <si>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</si>
  <si>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</si>
  <si>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</si>
  <si>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</si>
  <si>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</si>
  <si>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</si>
  <si>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</si>
  <si>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</si>
  <si>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</si>
  <si>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</si>
  <si>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</si>
  <si>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</si>
  <si>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</si>
  <si>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</si>
  <si>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</si>
  <si>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</si>
  <si>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</si>
  <si>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</si>
  <si>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</si>
  <si>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</si>
  <si>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</si>
  <si>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</si>
  <si>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</si>
  <si>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</si>
  <si>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</si>
  <si>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</si>
  <si>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</si>
  <si>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</si>
  <si>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</si>
  <si>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</si>
  <si>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</si>
  <si>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</si>
  <si>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</si>
  <si>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</si>
  <si>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</si>
  <si>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</si>
  <si>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</si>
  <si>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</si>
  <si>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</si>
  <si>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</si>
  <si>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</si>
  <si>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</si>
  <si>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</si>
  <si>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</si>
  <si>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</si>
  <si>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</si>
  <si>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</si>
  <si>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</si>
  <si>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</si>
  <si>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</si>
  <si>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</si>
  <si>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</si>
  <si>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</si>
  <si>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</si>
  <si>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</si>
  <si>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</si>
  <si>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</si>
  <si>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</si>
  <si>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</si>
  <si>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</si>
  <si>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</si>
  <si>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</si>
  <si>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</si>
  <si>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</si>
  <si>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</si>
  <si>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</si>
  <si>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</si>
  <si>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</si>
  <si>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</si>
  <si>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</si>
  <si>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</si>
  <si>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</si>
  <si>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</si>
  <si>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</si>
  <si>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</si>
  <si>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</si>
  <si>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</si>
  <si>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</si>
  <si>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</si>
  <si>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</si>
  <si>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</si>
  <si>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</si>
  <si>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</si>
  <si>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</si>
  <si>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</si>
  <si>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</si>
  <si>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</si>
  <si>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</si>
  <si>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</si>
  <si>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</si>
  <si>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</si>
  <si>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</si>
  <si>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</si>
  <si>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</si>
  <si>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</si>
  <si>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</si>
  <si>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</si>
  <si>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</si>
  <si>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</si>
  <si>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</si>
  <si>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</si>
  <si>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</si>
  <si>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</si>
  <si>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</si>
  <si>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</si>
  <si>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</si>
  <si>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</si>
  <si>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</si>
  <si>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</si>
  <si>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</si>
  <si>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</si>
  <si>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</si>
  <si>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</si>
  <si>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</si>
  <si>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</si>
  <si>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</si>
  <si>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</si>
  <si>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</si>
  <si>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</si>
  <si>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</si>
  <si>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</si>
  <si>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</si>
  <si>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</si>
  <si>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</si>
  <si>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</si>
  <si>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</si>
  <si>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</si>
  <si>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</si>
  <si>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</si>
  <si>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</si>
  <si>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</si>
  <si>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</si>
  <si>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</si>
  <si>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</si>
  <si>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</si>
  <si>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</si>
  <si>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</si>
  <si>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</si>
  <si>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</si>
  <si>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</si>
  <si>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</si>
  <si>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</si>
  <si>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</si>
  <si>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</si>
  <si>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</si>
  <si>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</si>
  <si>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</si>
  <si>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</si>
  <si>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</si>
  <si>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</si>
  <si>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</si>
  <si>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</si>
  <si>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</si>
  <si>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</si>
  <si>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</si>
  <si>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</si>
  <si>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</si>
  <si>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</si>
  <si>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</si>
  <si>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</si>
  <si>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</si>
  <si>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</si>
  <si>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</si>
  <si>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</si>
  <si>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</si>
  <si>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</si>
  <si>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</si>
  <si>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</si>
  <si>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</si>
  <si>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</si>
  <si>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</si>
  <si>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</si>
  <si>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</si>
  <si>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</si>
  <si>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</si>
  <si>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</si>
  <si>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</si>
  <si>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</si>
  <si>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</si>
  <si>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</si>
  <si>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</si>
  <si>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</si>
  <si>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</si>
  <si>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</si>
  <si>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</si>
  <si>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</si>
  <si>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</si>
  <si>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</si>
  <si>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</si>
  <si>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</si>
  <si>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</si>
  <si>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</si>
  <si>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</si>
  <si>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</si>
  <si>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</si>
  <si>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</si>
  <si>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</si>
  <si>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</si>
  <si>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</si>
  <si>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</si>
  <si>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</si>
  <si>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</si>
  <si>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</si>
  <si>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</si>
  <si>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</si>
  <si>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</si>
  <si>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</si>
  <si>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</si>
  <si>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</si>
  <si>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</si>
  <si>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</si>
  <si>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</si>
  <si>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</si>
  <si>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</si>
  <si>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</si>
  <si>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</si>
  <si>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</si>
  <si>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</si>
  <si>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</si>
  <si>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</si>
  <si>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</si>
  <si>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</si>
  <si>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</si>
  <si>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</si>
  <si>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</si>
  <si>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</si>
  <si>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</si>
  <si>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</si>
  <si>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</si>
  <si>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</si>
  <si>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</si>
  <si>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</si>
  <si>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</si>
  <si>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</si>
  <si>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</si>
  <si>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</si>
  <si>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</si>
  <si>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</si>
  <si>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</si>
  <si>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</si>
  <si>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</si>
  <si>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</si>
  <si>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</si>
  <si>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</si>
  <si>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</si>
  <si>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</si>
  <si>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</si>
  <si>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</si>
  <si>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</si>
  <si>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</si>
  <si>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</si>
  <si>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</si>
  <si>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</si>
  <si>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</si>
  <si>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</si>
  <si>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</si>
  <si>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</si>
  <si>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</si>
  <si>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</si>
  <si>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</si>
  <si>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</si>
  <si>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</si>
  <si>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</si>
  <si>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</si>
  <si>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</si>
  <si>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</si>
  <si>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</si>
  <si>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</si>
  <si>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</si>
  <si>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</si>
  <si>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</si>
  <si>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</si>
  <si>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</si>
  <si>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</si>
  <si>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</si>
  <si>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</si>
  <si>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</si>
  <si>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</si>
  <si>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</si>
  <si>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</si>
  <si>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</si>
  <si>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</si>
  <si>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</si>
  <si>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</si>
  <si>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</si>
  <si>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</si>
  <si>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</si>
  <si>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</si>
  <si>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</si>
  <si>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</si>
  <si>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</si>
  <si>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</si>
  <si>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</si>
  <si>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</si>
  <si>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</si>
  <si>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</si>
  <si>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</si>
  <si>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</si>
  <si>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</si>
  <si>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</si>
  <si>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</si>
  <si>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</si>
  <si>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</si>
  <si>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</si>
  <si>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</si>
  <si>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</si>
  <si>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</si>
  <si>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</si>
  <si>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</si>
  <si>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</si>
  <si>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</si>
  <si>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</si>
  <si>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</si>
  <si>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</si>
  <si>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</si>
  <si>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</si>
  <si>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</si>
  <si>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</si>
  <si>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</si>
  <si>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</si>
  <si>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</si>
  <si>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</si>
  <si>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</si>
  <si>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</si>
  <si>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</si>
  <si>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</si>
  <si>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</si>
  <si>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</si>
  <si>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</si>
  <si>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</si>
  <si>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</si>
  <si>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</si>
  <si>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</si>
  <si>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</si>
  <si>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</si>
  <si>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</si>
  <si>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</si>
  <si>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</si>
  <si>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</si>
  <si>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</si>
  <si>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</si>
  <si>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</si>
  <si>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</si>
  <si>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</si>
  <si>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</si>
  <si>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</si>
  <si>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</si>
  <si>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</si>
  <si>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</si>
  <si>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</si>
  <si>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</si>
  <si>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</si>
  <si>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</si>
  <si>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</si>
  <si>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</si>
  <si>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</si>
  <si>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</si>
  <si>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</si>
  <si>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</si>
  <si>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</si>
  <si>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</si>
  <si>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</si>
  <si>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</si>
  <si>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</si>
  <si>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</si>
  <si>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</si>
  <si>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</si>
  <si>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</si>
  <si>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</si>
  <si>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</si>
  <si>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</si>
  <si>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</si>
  <si>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</si>
  <si>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</si>
  <si>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</si>
  <si>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</si>
  <si>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</si>
  <si>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</si>
  <si>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</si>
  <si>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</si>
  <si>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</si>
  <si>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</si>
  <si>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</si>
  <si>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</si>
  <si>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</si>
  <si>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</si>
  <si>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</si>
  <si>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</si>
  <si>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</si>
  <si>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</si>
  <si>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</si>
  <si>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</si>
  <si>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</si>
  <si>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</si>
  <si>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</si>
  <si>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</si>
  <si>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</si>
  <si>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</si>
  <si>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</si>
  <si>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</si>
  <si>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</si>
  <si>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</si>
  <si>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</si>
  <si>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</si>
  <si>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</si>
  <si>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</si>
  <si>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</si>
  <si>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</si>
  <si>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</si>
  <si>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</si>
  <si>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</si>
  <si>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</si>
  <si>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</si>
  <si>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</si>
  <si>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</si>
  <si>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</si>
  <si>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</si>
  <si>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</si>
  <si>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</si>
  <si>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</si>
  <si>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</si>
  <si>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</si>
  <si>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</si>
  <si>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</si>
  <si>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</si>
  <si>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</si>
  <si>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</si>
  <si>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</si>
  <si>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</si>
  <si>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</si>
  <si>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</si>
  <si>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</si>
  <si>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</si>
  <si>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</si>
  <si>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</si>
  <si>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</si>
  <si>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</si>
  <si>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</si>
  <si>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</si>
  <si>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</si>
  <si>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</si>
  <si>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</si>
  <si>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</si>
  <si>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</si>
  <si>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</si>
  <si>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</si>
  <si>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</si>
  <si>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</si>
  <si>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</si>
  <si>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</si>
  <si>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</si>
  <si>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</si>
  <si>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</si>
  <si>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</si>
  <si>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</si>
  <si>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</si>
  <si>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</si>
  <si>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</si>
  <si>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</si>
  <si>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</si>
  <si>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</si>
  <si>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</si>
  <si>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</si>
  <si>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</si>
  <si>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</si>
  <si>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</si>
  <si>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</si>
  <si>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</si>
  <si>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</si>
  <si>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</si>
  <si>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</si>
  <si>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</si>
  <si>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</si>
  <si>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</si>
  <si>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</si>
  <si>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</si>
  <si>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</si>
  <si>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</si>
  <si>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</si>
  <si>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</si>
  <si>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</si>
  <si>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</si>
  <si>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</si>
  <si>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</si>
  <si>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</si>
  <si>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</si>
  <si>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</si>
  <si>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</si>
  <si>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</si>
  <si>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</si>
  <si>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</si>
  <si>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</si>
  <si>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</si>
  <si>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</si>
  <si>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</si>
  <si>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</si>
  <si>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</si>
  <si>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</si>
  <si>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</si>
  <si>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</si>
  <si>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</si>
  <si>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</si>
  <si>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</si>
  <si>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</si>
  <si>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</si>
  <si>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</si>
  <si>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</si>
  <si>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</si>
  <si>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</si>
  <si>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</si>
  <si>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</si>
  <si>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</si>
  <si>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</si>
  <si>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</si>
  <si>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</si>
  <si>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</si>
  <si>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</si>
  <si>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</si>
  <si>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</si>
  <si>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</si>
  <si>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</si>
  <si>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</si>
  <si>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</si>
  <si>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</si>
  <si>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</si>
  <si>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</si>
  <si>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</si>
  <si>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</si>
  <si>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</si>
  <si>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</si>
  <si>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</si>
  <si>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</si>
  <si>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</si>
  <si>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</si>
  <si>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</si>
  <si>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</si>
  <si>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</si>
  <si>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</si>
  <si>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</si>
  <si>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</si>
  <si>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</si>
  <si>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</si>
  <si>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</si>
  <si>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</si>
  <si>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</si>
  <si>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</si>
  <si>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</si>
  <si>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</si>
  <si>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</si>
  <si>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</si>
  <si>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</si>
  <si>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</si>
  <si>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</si>
  <si>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</si>
  <si>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</si>
  <si>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</si>
  <si>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</si>
  <si>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</si>
  <si>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</si>
  <si>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</si>
  <si>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</si>
  <si>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</si>
  <si>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</si>
  <si>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</si>
  <si>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</si>
  <si>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</si>
  <si>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</si>
  <si>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</si>
  <si>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</si>
  <si>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</si>
  <si>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</si>
  <si>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</si>
  <si>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</si>
  <si>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</si>
  <si>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</si>
  <si>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</si>
  <si>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</si>
  <si>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</si>
  <si>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</si>
  <si>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</si>
  <si>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</si>
  <si>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</si>
  <si>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</si>
  <si>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</si>
  <si>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</si>
  <si>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</si>
  <si>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</si>
  <si>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</si>
  <si>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</si>
  <si>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</si>
  <si>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</si>
  <si>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</si>
  <si>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</si>
  <si>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</si>
  <si>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</si>
  <si>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</si>
  <si>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</si>
  <si>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</si>
  <si>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</si>
  <si>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</si>
  <si>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</si>
  <si>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</si>
  <si>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</si>
  <si>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</si>
  <si>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</si>
  <si>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</si>
  <si>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</si>
  <si>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</si>
  <si>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</si>
  <si>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</si>
  <si>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</si>
  <si>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</si>
  <si>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</si>
  <si>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</si>
  <si>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</si>
  <si>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</si>
  <si>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</si>
  <si>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</si>
  <si>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</si>
  <si>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</si>
  <si>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</si>
  <si>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</si>
  <si>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</si>
  <si>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</si>
  <si>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</si>
  <si>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</si>
  <si>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</si>
  <si>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</si>
  <si>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</si>
  <si>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</si>
  <si>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</si>
  <si>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</si>
  <si>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</si>
  <si>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</si>
  <si>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</si>
  <si>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</si>
  <si>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</si>
  <si>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</si>
  <si>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</si>
  <si>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</si>
  <si>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</si>
  <si>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</si>
  <si>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</si>
  <si>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</si>
  <si>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</si>
  <si>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</si>
  <si>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</si>
  <si>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</si>
  <si>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</si>
  <si>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</si>
  <si>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</si>
  <si>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</si>
  <si>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</si>
  <si>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</si>
  <si>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</si>
  <si>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</si>
  <si>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</si>
  <si>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</si>
  <si>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</si>
  <si>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</si>
  <si>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</si>
  <si>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</si>
  <si>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</si>
  <si>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</si>
  <si>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</si>
  <si>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</si>
  <si>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</si>
  <si>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</si>
  <si>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</si>
  <si>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</si>
  <si>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</si>
  <si>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</si>
  <si>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</si>
  <si>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</si>
  <si>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</si>
  <si>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</si>
  <si>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</si>
  <si>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</si>
  <si>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</si>
  <si>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</si>
  <si>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</si>
  <si>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</si>
  <si>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</si>
  <si>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</si>
  <si>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</si>
  <si>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</si>
  <si>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</si>
  <si>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</si>
  <si>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</si>
  <si>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</si>
  <si>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</si>
  <si>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</si>
  <si>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</si>
  <si>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</si>
  <si>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</si>
  <si>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</si>
  <si>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</si>
  <si>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</si>
  <si>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</si>
  <si>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</si>
  <si>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</si>
  <si>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</si>
  <si>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</si>
  <si>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</si>
  <si>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</si>
  <si>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</si>
  <si>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</si>
  <si>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</si>
  <si>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</si>
  <si>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</si>
  <si>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</si>
  <si>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</si>
  <si>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</si>
  <si>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</si>
  <si>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</si>
  <si>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</si>
  <si>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</si>
  <si>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</si>
  <si>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</si>
  <si>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</si>
  <si>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</si>
  <si>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</si>
  <si>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</si>
  <si>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</si>
  <si>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</si>
  <si>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</si>
  <si>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</si>
  <si>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</si>
  <si>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</si>
  <si>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</si>
  <si>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</si>
  <si>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</si>
  <si>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</si>
  <si>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</si>
  <si>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</si>
  <si>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</si>
  <si>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</si>
  <si>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</si>
  <si>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</si>
  <si>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</si>
  <si>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</si>
  <si>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</si>
  <si>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</si>
  <si>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</si>
  <si>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</si>
  <si>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</si>
  <si>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</si>
  <si>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</si>
  <si>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</si>
  <si>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</si>
  <si>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</si>
  <si>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</si>
  <si>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</si>
  <si>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</si>
  <si>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</si>
  <si>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</si>
  <si>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</si>
  <si>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</si>
  <si>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</si>
  <si>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</si>
  <si>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</si>
  <si>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</si>
  <si>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</si>
  <si>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</si>
  <si>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</si>
  <si>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</si>
  <si>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</si>
  <si>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</si>
  <si>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</si>
  <si>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</si>
  <si>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</si>
  <si>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</si>
  <si>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</si>
  <si>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</si>
  <si>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</si>
  <si>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</si>
  <si>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</si>
  <si>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</si>
  <si>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</si>
  <si>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</si>
  <si>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</si>
  <si>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</si>
  <si>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</si>
  <si>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</si>
  <si>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</si>
  <si>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</si>
  <si>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</si>
  <si>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</si>
  <si>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</si>
  <si>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</si>
  <si>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</si>
  <si>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</si>
  <si>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</si>
  <si>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</si>
  <si>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</si>
  <si>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</si>
  <si>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</si>
  <si>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</si>
  <si>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</si>
  <si>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</si>
  <si>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</si>
  <si>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</si>
  <si>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</si>
  <si>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</si>
  <si>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</si>
  <si>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</si>
  <si>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</si>
  <si>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</si>
  <si>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</si>
  <si>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</si>
  <si>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</si>
  <si>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</si>
  <si>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</si>
  <si>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</si>
  <si>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</si>
  <si>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</si>
  <si>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</si>
  <si>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</si>
  <si>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</si>
  <si>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</si>
  <si>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</si>
  <si>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</si>
  <si>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</si>
  <si>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</si>
  <si>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</si>
  <si>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</si>
  <si>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</si>
  <si>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</si>
  <si>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</si>
  <si>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</si>
  <si>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</si>
  <si>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</si>
  <si>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</si>
  <si>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</si>
  <si>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</si>
  <si>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</si>
  <si>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</si>
  <si>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</si>
  <si>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</si>
  <si>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</si>
  <si>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</si>
  <si>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</si>
  <si>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</si>
  <si>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</si>
  <si>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</si>
  <si>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</si>
  <si>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</si>
  <si>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</si>
  <si>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</si>
  <si>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</si>
  <si>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</si>
  <si>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</si>
  <si>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</si>
  <si>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</si>
  <si>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</si>
  <si>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</si>
  <si>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</si>
  <si>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</si>
  <si>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</si>
  <si>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</si>
  <si>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</si>
  <si>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</si>
  <si>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</si>
  <si>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</si>
  <si>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</si>
  <si>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</si>
  <si>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</si>
  <si>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</si>
  <si>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</si>
  <si>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</si>
  <si>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</si>
  <si>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</si>
  <si>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</si>
  <si>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</si>
  <si>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</si>
  <si>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</si>
  <si>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</si>
  <si>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</si>
  <si>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</si>
  <si>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</si>
  <si>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</si>
  <si>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</si>
  <si>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</si>
  <si>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</si>
  <si>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</si>
  <si>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</si>
  <si>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</si>
  <si>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</si>
  <si>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</si>
  <si>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</si>
  <si>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</si>
  <si>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</si>
  <si>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</si>
  <si>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</si>
  <si>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</si>
  <si>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</si>
  <si>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</si>
  <si>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</si>
  <si>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</si>
  <si>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</si>
  <si>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</si>
  <si>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</si>
  <si>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</si>
  <si>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</si>
  <si>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</si>
  <si>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</si>
  <si>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</si>
  <si>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</si>
  <si>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</si>
  <si>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</si>
  <si>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</si>
  <si>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</si>
  <si>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</si>
  <si>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</si>
  <si>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</si>
  <si>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</si>
  <si>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</si>
  <si>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</si>
  <si>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</si>
  <si>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</si>
  <si>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</si>
  <si>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</si>
  <si>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</si>
  <si>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</si>
  <si>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</si>
  <si>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</si>
  <si>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</si>
  <si>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</si>
  <si>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</si>
  <si>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</si>
  <si>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</si>
  <si>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</si>
  <si>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</si>
  <si>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</si>
  <si>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</si>
  <si>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</si>
  <si>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</si>
  <si>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</si>
  <si>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</si>
  <si>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</si>
  <si>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</si>
  <si>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</si>
  <si>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</si>
  <si>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</si>
  <si>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</si>
  <si>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</si>
  <si>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</si>
  <si>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</si>
  <si>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</si>
  <si>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</si>
  <si>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</si>
  <si>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</si>
  <si>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</si>
  <si>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</si>
  <si>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</si>
  <si>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</si>
  <si>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</si>
  <si>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</si>
  <si>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</si>
  <si>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</si>
  <si>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</si>
  <si>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</si>
  <si>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</si>
  <si>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</si>
  <si>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</si>
  <si>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</si>
  <si>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</si>
  <si>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</si>
  <si>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</si>
  <si>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</si>
  <si>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</si>
  <si>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</si>
  <si>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</si>
  <si>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</si>
  <si>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</si>
  <si>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</si>
  <si>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</si>
  <si>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</si>
  <si>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</si>
  <si>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</si>
  <si>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</si>
  <si>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</si>
  <si>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</si>
  <si>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</si>
  <si>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</si>
  <si>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</si>
  <si>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</si>
  <si>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</si>
  <si>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</si>
  <si>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</si>
  <si>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</si>
  <si>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</si>
  <si>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</si>
  <si>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</si>
  <si>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</si>
  <si>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</si>
  <si>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</si>
  <si>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</si>
  <si>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</si>
  <si>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</si>
  <si>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</si>
  <si>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</si>
  <si>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</si>
  <si>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</si>
  <si>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</si>
  <si>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</si>
  <si>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</si>
  <si>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</si>
  <si>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</si>
  <si>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</si>
  <si>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</si>
  <si>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</si>
  <si>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</si>
  <si>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</si>
  <si>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</si>
  <si>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</si>
  <si>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</si>
  <si>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</si>
  <si>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</si>
  <si>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</si>
  <si>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</si>
  <si>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</si>
  <si>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</si>
  <si>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</si>
  <si>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</si>
  <si>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</si>
  <si>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</si>
  <si>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</si>
  <si>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</si>
  <si>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</si>
  <si>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</si>
  <si>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</si>
  <si>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</si>
  <si>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</si>
  <si>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</si>
  <si>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</si>
  <si>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</si>
  <si>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</si>
  <si>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</si>
  <si>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</si>
  <si>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</si>
  <si>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</si>
  <si>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</si>
  <si>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</si>
  <si>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</si>
  <si>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</si>
  <si>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</si>
  <si>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</si>
  <si>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</si>
  <si>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</si>
  <si>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</si>
  <si>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</si>
  <si>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</si>
  <si>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</si>
  <si>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</si>
  <si>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</si>
  <si>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</si>
  <si>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</si>
  <si>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</si>
  <si>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</si>
  <si>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</si>
  <si>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</si>
  <si>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</si>
  <si>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</si>
  <si>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</si>
  <si>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</si>
  <si>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</si>
  <si>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</si>
  <si>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</si>
  <si>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</si>
  <si>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</si>
  <si>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</si>
  <si>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</si>
  <si>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</si>
  <si>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</si>
  <si>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</si>
  <si>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</si>
  <si>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</si>
  <si>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</si>
  <si>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</si>
  <si>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</si>
  <si>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</si>
  <si>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</si>
  <si>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</si>
  <si>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</si>
  <si>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</si>
  <si>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</si>
  <si>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</si>
  <si>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</si>
  <si>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</si>
  <si>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</si>
  <si>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</si>
  <si>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</si>
  <si>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</si>
  <si>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</si>
  <si>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</si>
  <si>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</si>
  <si>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</si>
  <si>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</si>
  <si>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</si>
  <si>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</si>
  <si>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</si>
  <si>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</si>
  <si>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</si>
  <si>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</si>
  <si>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</si>
  <si>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</si>
  <si>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</si>
  <si>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</si>
  <si>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</si>
  <si>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</si>
  <si>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</si>
  <si>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</si>
  <si>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</si>
  <si>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</si>
  <si>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</si>
  <si>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</si>
  <si>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</si>
  <si>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</si>
  <si>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</si>
  <si>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</si>
  <si>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</si>
  <si>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</si>
  <si>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</si>
  <si>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</si>
  <si>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</si>
  <si>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</si>
  <si>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</si>
  <si>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</si>
  <si>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</si>
  <si>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</si>
  <si>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</si>
  <si>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</si>
  <si>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</si>
  <si>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</si>
  <si>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</si>
  <si>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</si>
  <si>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</si>
  <si>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</si>
  <si>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</si>
  <si>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</si>
  <si>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</si>
  <si>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</si>
  <si>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</si>
  <si>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</si>
  <si>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</si>
  <si>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</si>
  <si>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</si>
  <si>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</si>
  <si>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</si>
  <si>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</si>
  <si>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</si>
  <si>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</si>
  <si>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</si>
  <si>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</si>
  <si>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</si>
  <si>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</si>
  <si>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</si>
  <si>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</si>
  <si>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</si>
  <si>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</si>
  <si>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</si>
  <si>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</si>
  <si>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</si>
  <si>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</si>
  <si>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</si>
  <si>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</si>
  <si>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</si>
  <si>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</si>
  <si>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</si>
  <si>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</si>
  <si>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</si>
  <si>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</si>
  <si>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</si>
  <si>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</si>
  <si>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</si>
  <si>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</si>
  <si>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</si>
  <si>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</si>
  <si>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</si>
  <si>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</si>
  <si>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</si>
  <si>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</si>
  <si>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</si>
  <si>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</si>
  <si>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</si>
  <si>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</si>
  <si>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</si>
  <si>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</si>
  <si>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</si>
  <si>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</si>
  <si>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</si>
  <si>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</si>
  <si>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</si>
  <si>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</si>
  <si>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</si>
  <si>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</si>
  <si>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</si>
  <si>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</si>
  <si>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</si>
  <si>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</si>
  <si>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</si>
  <si>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</si>
  <si>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</si>
  <si>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</si>
  <si>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</si>
  <si>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</si>
  <si>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</si>
  <si>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</si>
  <si>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</si>
  <si>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</si>
  <si>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</si>
  <si>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</si>
  <si>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</si>
  <si>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</si>
  <si>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</si>
  <si>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</si>
  <si>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</si>
  <si>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</si>
  <si>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</si>
  <si>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</si>
  <si>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</si>
  <si>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</si>
  <si>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</si>
  <si>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</si>
  <si>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</si>
  <si>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</si>
  <si>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</si>
  <si>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</si>
  <si>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</si>
  <si>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</si>
  <si>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</si>
  <si>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</si>
  <si>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</si>
  <si>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</si>
  <si>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</si>
  <si>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</si>
  <si>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</si>
  <si>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</si>
  <si>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</si>
  <si>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</si>
  <si>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</si>
  <si>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</si>
  <si>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</si>
  <si>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</si>
  <si>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</si>
  <si>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</si>
  <si>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</si>
  <si>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</si>
  <si>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</si>
  <si>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</si>
  <si>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</si>
  <si>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</si>
  <si>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</si>
  <si>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</si>
  <si>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</si>
  <si>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</si>
  <si>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</si>
  <si>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</si>
  <si>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</si>
  <si>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</si>
  <si>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</si>
  <si>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</si>
  <si>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</si>
  <si>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</si>
  <si>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</si>
  <si>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</si>
  <si>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</si>
  <si>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</si>
  <si>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</si>
  <si>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</si>
  <si>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</si>
  <si>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</si>
  <si>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</si>
  <si>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</si>
  <si>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</si>
  <si>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</si>
  <si>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</si>
  <si>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</si>
  <si>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</si>
  <si>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</si>
  <si>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</si>
  <si>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</si>
  <si>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</si>
  <si>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</si>
  <si>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</si>
  <si>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</si>
  <si>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</si>
  <si>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</si>
  <si>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</si>
  <si>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</si>
  <si>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</si>
  <si>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</si>
  <si>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</si>
  <si>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</si>
  <si>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</si>
  <si>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</si>
  <si>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</si>
  <si>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</si>
  <si>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</si>
  <si>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</si>
  <si>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</si>
  <si>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</si>
  <si>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</si>
  <si>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</si>
  <si>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</si>
  <si>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</si>
  <si>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</si>
  <si>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</si>
  <si>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</si>
  <si>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</si>
  <si>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</si>
  <si>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</si>
  <si>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</si>
  <si>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</si>
  <si>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</si>
  <si>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</si>
  <si>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</si>
  <si>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</si>
  <si>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</si>
  <si>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</si>
  <si>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</si>
  <si>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</si>
  <si>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</si>
  <si>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</si>
  <si>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</si>
  <si>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</si>
  <si>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</si>
  <si>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</si>
  <si>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</si>
  <si>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</si>
  <si>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</si>
  <si>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</si>
  <si>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</si>
  <si>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</si>
  <si>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</si>
  <si>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</si>
  <si>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</si>
  <si>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</si>
  <si>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</si>
  <si>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</si>
  <si>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</si>
  <si>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</si>
  <si>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</si>
  <si>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</si>
  <si>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</si>
  <si>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</si>
  <si>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</si>
  <si>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</si>
  <si>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</si>
  <si>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</si>
  <si>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</si>
  <si>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</si>
  <si>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</si>
  <si>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</si>
  <si>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</si>
  <si>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</si>
  <si>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</si>
  <si>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</si>
  <si>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</si>
  <si>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</si>
  <si>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</si>
  <si>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</si>
  <si>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</si>
  <si>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</si>
  <si>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</si>
  <si>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</si>
  <si>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</si>
  <si>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</si>
  <si>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</si>
  <si>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</si>
  <si>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</si>
  <si>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</si>
  <si>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</si>
  <si>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</si>
  <si>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</si>
  <si>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</si>
  <si>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</si>
  <si>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</si>
  <si>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</si>
  <si>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</si>
  <si>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</si>
  <si>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</si>
  <si>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</si>
  <si>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</si>
  <si>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</si>
  <si>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</si>
  <si>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</si>
  <si>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</si>
  <si>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</si>
  <si>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</si>
  <si>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</si>
  <si>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</si>
  <si>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</si>
  <si>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</si>
  <si>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</si>
  <si>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</si>
  <si>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</si>
  <si>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</si>
  <si>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</si>
  <si>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</si>
  <si>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</si>
  <si>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</si>
  <si>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</si>
  <si>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</si>
  <si>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</si>
  <si>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</si>
  <si>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</si>
  <si>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</si>
  <si>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</si>
  <si>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</si>
  <si>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</si>
  <si>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</si>
  <si>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</si>
  <si>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</si>
  <si>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</si>
  <si>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</si>
  <si>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</si>
  <si>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</si>
  <si>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</si>
  <si>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</si>
  <si>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</si>
  <si>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</si>
  <si>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</si>
  <si>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</si>
  <si>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</si>
  <si>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</si>
  <si>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</si>
  <si>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</si>
  <si>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</si>
  <si>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</si>
  <si>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</si>
  <si>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</si>
  <si>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</si>
  <si>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</si>
  <si>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</si>
  <si>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</si>
  <si>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</si>
  <si>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</si>
  <si>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</si>
  <si>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</si>
  <si>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</si>
  <si>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</si>
  <si>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</si>
  <si>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</si>
  <si>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</si>
  <si>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</si>
  <si>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</si>
  <si>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</si>
  <si>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</si>
  <si>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</si>
  <si>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</si>
  <si>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</si>
  <si>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</si>
  <si>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</si>
  <si>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</si>
  <si>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</si>
  <si>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</si>
  <si>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</si>
  <si>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</si>
  <si>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</si>
  <si>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</si>
  <si>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</si>
  <si>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</si>
  <si>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</si>
  <si>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</si>
  <si>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</si>
  <si>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</si>
  <si>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</si>
  <si>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</si>
  <si>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</si>
  <si>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</si>
  <si>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</si>
  <si>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</si>
  <si>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</si>
  <si>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</si>
  <si>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</si>
  <si>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</si>
  <si>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</si>
  <si>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</si>
  <si>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</si>
  <si>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</si>
  <si>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</si>
  <si>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</si>
  <si>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</si>
  <si>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</si>
  <si>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</si>
  <si>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</si>
  <si>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</si>
  <si>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</si>
  <si>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</si>
  <si>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</si>
  <si>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</si>
  <si>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</si>
  <si>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</si>
  <si>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</si>
  <si>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</si>
  <si>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</si>
  <si>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</si>
  <si>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</si>
  <si>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</si>
  <si>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</si>
  <si>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</si>
  <si>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</si>
  <si>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</si>
  <si>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</si>
  <si>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</si>
  <si>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</si>
  <si>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</si>
  <si>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</si>
  <si>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</si>
  <si>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</si>
  <si>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</si>
  <si>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</si>
  <si>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</si>
  <si>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</si>
  <si>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</si>
  <si>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</si>
  <si>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</si>
  <si>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</si>
  <si>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</si>
  <si>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</si>
  <si>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</si>
  <si>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</si>
  <si>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</si>
  <si>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</si>
  <si>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</si>
  <si>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</si>
  <si>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</si>
  <si>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</si>
  <si>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</si>
  <si>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</si>
  <si>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</si>
  <si>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</si>
  <si>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</si>
  <si>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</si>
  <si>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</si>
  <si>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</si>
  <si>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</si>
  <si>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</si>
  <si>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</si>
  <si>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</si>
  <si>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</si>
  <si>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</si>
  <si>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</si>
  <si>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</si>
  <si>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</si>
  <si>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</si>
  <si>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</si>
  <si>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</si>
  <si>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</si>
  <si>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</si>
  <si>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</si>
  <si>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</si>
  <si>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</si>
  <si>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</si>
  <si>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</si>
  <si>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</si>
  <si>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</si>
  <si>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</si>
  <si>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</si>
  <si>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</si>
  <si>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</si>
  <si>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</si>
  <si>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</si>
  <si>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</si>
  <si>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</si>
  <si>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</si>
  <si>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</si>
  <si>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</si>
  <si>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</si>
  <si>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</si>
  <si>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</si>
  <si>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</si>
  <si>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</si>
  <si>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</si>
  <si>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</si>
  <si>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</si>
  <si>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</si>
  <si>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</si>
  <si>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</si>
  <si>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</si>
  <si>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</si>
  <si>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</si>
  <si>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</si>
  <si>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</si>
  <si>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</si>
  <si>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</si>
  <si>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</si>
  <si>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</si>
  <si>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</si>
  <si>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</si>
  <si>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</si>
  <si>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</si>
  <si>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</si>
  <si>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</si>
  <si>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</si>
  <si>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</si>
  <si>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</si>
  <si>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</si>
  <si>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</si>
  <si>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</si>
  <si>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</si>
  <si>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</si>
  <si>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</si>
  <si>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</si>
  <si>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</si>
  <si>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</si>
  <si>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</si>
  <si>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</si>
  <si>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</si>
  <si>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</si>
  <si>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</si>
  <si>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</si>
  <si>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</si>
  <si>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</si>
  <si>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</si>
  <si>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</si>
  <si>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</si>
  <si>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</si>
  <si>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</si>
  <si>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</si>
  <si>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</si>
  <si>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</si>
  <si>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</si>
  <si>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</si>
  <si>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</si>
  <si>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</si>
  <si>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</si>
  <si>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</si>
  <si>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</si>
  <si>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</si>
  <si>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</si>
  <si>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</si>
  <si>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</si>
  <si>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</si>
  <si>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</si>
  <si>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</si>
  <si>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</si>
  <si>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</si>
  <si>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</si>
  <si>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</si>
  <si>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</si>
  <si>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</si>
  <si>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</si>
  <si>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</si>
  <si>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</si>
  <si>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</si>
  <si>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</si>
  <si>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</si>
  <si>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</si>
  <si>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</si>
  <si>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</si>
  <si>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</si>
  <si>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</si>
  <si>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</si>
  <si>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</si>
  <si>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</si>
  <si>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</si>
  <si>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</si>
  <si>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</si>
  <si>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</si>
  <si>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</si>
  <si>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</si>
  <si>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</si>
  <si>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</si>
  <si>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</si>
  <si>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</si>
  <si>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</si>
  <si>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</si>
  <si>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</si>
  <si>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</si>
  <si>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</si>
  <si>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</si>
  <si>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</si>
  <si>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</si>
  <si>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</si>
  <si>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</si>
  <si>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</si>
  <si>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</si>
  <si>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</si>
  <si>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</si>
  <si>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</si>
  <si>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</si>
  <si>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</si>
  <si>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</si>
  <si>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</si>
  <si>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</si>
  <si>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</si>
  <si>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</si>
  <si>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</si>
  <si>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</si>
  <si>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</si>
  <si>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</si>
  <si>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</si>
  <si>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</si>
  <si>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</si>
  <si>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</si>
  <si>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</si>
  <si>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</si>
  <si>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</si>
  <si>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</si>
  <si>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</si>
  <si>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</si>
  <si>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</si>
  <si>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</si>
  <si>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</si>
  <si>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</si>
  <si>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</si>
  <si>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</si>
  <si>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</si>
  <si>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</si>
  <si>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</si>
  <si>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</si>
  <si>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</si>
  <si>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</si>
  <si>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</si>
  <si>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</si>
  <si>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</si>
  <si>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</si>
  <si>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</si>
  <si>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</si>
  <si>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</si>
  <si>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</si>
  <si>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</si>
  <si>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</si>
  <si>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</si>
  <si>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</si>
  <si>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</si>
  <si>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</si>
  <si>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</si>
  <si>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</si>
  <si>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</si>
  <si>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</si>
  <si>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</si>
  <si>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</si>
  <si>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</si>
  <si>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</si>
  <si>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</si>
  <si>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</si>
  <si>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</si>
  <si>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</si>
  <si>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</si>
  <si>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</si>
  <si>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</si>
  <si>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</si>
  <si>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</si>
  <si>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</si>
  <si>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</si>
  <si>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</si>
  <si>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</si>
  <si>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</si>
  <si>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</si>
  <si>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</si>
  <si>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</si>
  <si>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</si>
  <si>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</si>
  <si>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</si>
  <si>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</si>
  <si>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</si>
  <si>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</si>
  <si>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</si>
  <si>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</si>
  <si>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</si>
  <si>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</si>
  <si>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</si>
  <si>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</si>
  <si>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</si>
  <si>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</si>
  <si>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</si>
  <si>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</si>
  <si>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</si>
  <si>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</si>
  <si>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</si>
  <si>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</si>
  <si>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</si>
  <si>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</si>
  <si>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</si>
  <si>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</si>
  <si>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</si>
  <si>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</si>
  <si>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</si>
  <si>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</si>
  <si>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</si>
  <si>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</si>
  <si>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</si>
  <si>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</si>
  <si>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</si>
  <si>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</si>
  <si>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</si>
  <si>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</si>
  <si>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</si>
  <si>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</si>
  <si>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</si>
  <si>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</si>
  <si>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</si>
  <si>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</si>
  <si>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</si>
  <si>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</si>
  <si>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</si>
  <si>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</si>
  <si>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</si>
  <si>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</si>
  <si>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</si>
  <si>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</si>
  <si>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</si>
  <si>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</si>
  <si>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</si>
  <si>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</si>
  <si>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</si>
  <si>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</si>
  <si>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</si>
  <si>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</si>
  <si>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</si>
  <si>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</si>
  <si>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</si>
  <si>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</si>
  <si>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</si>
  <si>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</si>
  <si>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</si>
  <si>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</si>
  <si>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</si>
  <si>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</si>
  <si>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</si>
  <si>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</si>
  <si>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</si>
  <si>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</si>
  <si>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</si>
  <si>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</si>
  <si>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</si>
  <si>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</si>
  <si>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</si>
  <si>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</si>
  <si>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</si>
  <si>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</si>
  <si>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</si>
  <si>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</si>
  <si>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</si>
  <si>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</si>
  <si>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</si>
  <si>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</si>
  <si>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</si>
  <si>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</si>
  <si>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</si>
  <si>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</si>
  <si>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</si>
  <si>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</si>
  <si>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</si>
  <si>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</si>
  <si>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</si>
  <si>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</si>
  <si>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</si>
  <si>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</si>
  <si>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</si>
  <si>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</si>
  <si>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</si>
  <si>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</si>
  <si>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</si>
  <si>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</si>
  <si>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</si>
  <si>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</si>
  <si>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</si>
  <si>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</si>
  <si>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</si>
  <si>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</si>
  <si>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</si>
  <si>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</si>
  <si>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</si>
  <si>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</si>
  <si>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</si>
  <si>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</si>
  <si>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</si>
  <si>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</si>
  <si>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</si>
  <si>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</si>
  <si>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</si>
  <si>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</si>
  <si>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</si>
  <si>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</si>
  <si>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</si>
  <si>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</si>
  <si>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</si>
  <si>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</si>
  <si>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</si>
  <si>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</si>
  <si>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</si>
  <si>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</si>
  <si>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</si>
  <si>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</si>
  <si>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</si>
  <si>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</si>
  <si>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</si>
  <si>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</si>
  <si>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</si>
  <si>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</si>
  <si>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</si>
  <si>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</si>
  <si>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</si>
  <si>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</si>
  <si>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</si>
  <si>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</si>
  <si>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</si>
  <si>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</si>
  <si>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</si>
  <si>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</si>
  <si>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</si>
  <si>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</si>
  <si>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</si>
  <si>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</si>
  <si>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</si>
  <si>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</si>
  <si>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</si>
  <si>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</si>
  <si>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</si>
  <si>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</si>
  <si>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</si>
  <si>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</si>
  <si>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</si>
  <si>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</si>
  <si>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</si>
  <si>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</si>
  <si>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</si>
  <si>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</si>
  <si>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</si>
  <si>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</si>
  <si>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</si>
  <si>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</si>
  <si>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</si>
  <si>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</si>
  <si>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</si>
  <si>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</si>
  <si>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</si>
  <si>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</si>
  <si>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</si>
  <si>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</si>
  <si>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</si>
  <si>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</si>
  <si>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</si>
  <si>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</si>
  <si>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</si>
  <si>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</si>
  <si>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</si>
  <si>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</si>
  <si>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</si>
  <si>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</si>
  <si>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</si>
  <si>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</si>
  <si>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</si>
  <si>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</si>
  <si>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</si>
  <si>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</si>
  <si>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</si>
  <si>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</si>
  <si>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</si>
  <si>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</si>
  <si>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</si>
  <si>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</si>
  <si>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</si>
  <si>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</si>
  <si>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</si>
  <si>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</si>
  <si>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</si>
  <si>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</si>
  <si>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</si>
  <si>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</si>
  <si>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</si>
  <si>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</si>
  <si>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</si>
  <si>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</si>
  <si>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</si>
  <si>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</si>
  <si>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</si>
  <si>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</si>
  <si>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</si>
  <si>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</si>
  <si>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</si>
  <si>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</si>
  <si>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</si>
  <si>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</si>
  <si>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</si>
  <si>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</si>
  <si>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</si>
  <si>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</si>
  <si>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</si>
  <si>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</si>
  <si>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</si>
  <si>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</si>
  <si>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</si>
  <si>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</si>
  <si>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</si>
  <si>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</si>
  <si>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</si>
  <si>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</si>
  <si>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</si>
  <si>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</si>
  <si>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</si>
  <si>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</si>
  <si>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</si>
  <si>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</si>
  <si>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</si>
  <si>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</si>
  <si>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</si>
  <si>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</si>
  <si>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</si>
  <si>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</si>
  <si>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</si>
  <si>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</si>
  <si>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</si>
  <si>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</si>
  <si>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</si>
  <si>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</si>
  <si>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</si>
  <si>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</si>
  <si>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</si>
  <si>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</si>
  <si>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</si>
  <si>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</si>
  <si>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</si>
  <si>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</si>
  <si>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</si>
  <si>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</si>
  <si>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</si>
  <si>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</si>
  <si>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</si>
  <si>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</si>
  <si>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</si>
  <si>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</si>
  <si>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</si>
  <si>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</si>
  <si>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</si>
  <si>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</si>
  <si>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</si>
  <si>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</si>
  <si>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</si>
  <si>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</si>
  <si>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</si>
  <si>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</si>
  <si>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</si>
  <si>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</si>
  <si>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</si>
  <si>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</si>
  <si>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</si>
  <si>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</si>
  <si>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</si>
  <si>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</si>
  <si>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</si>
  <si>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</si>
  <si>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</si>
  <si>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</si>
  <si>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</si>
  <si>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</si>
  <si>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</si>
  <si>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</si>
  <si>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</si>
  <si>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</si>
  <si>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</si>
  <si>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</si>
  <si>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</si>
  <si>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</si>
  <si>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</si>
  <si>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</si>
  <si>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</si>
  <si>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</si>
  <si>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</si>
  <si>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</si>
  <si>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</si>
  <si>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</si>
  <si>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</si>
  <si>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</si>
  <si>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</si>
  <si>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</si>
  <si>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</si>
  <si>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</si>
  <si>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</si>
  <si>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</si>
  <si>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</si>
  <si>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</si>
  <si>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</si>
  <si>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</si>
  <si>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</si>
  <si>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</si>
  <si>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</si>
  <si>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</si>
  <si>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</si>
  <si>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</si>
  <si>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</si>
  <si>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</si>
  <si>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</si>
  <si>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</si>
  <si>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</si>
  <si>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</si>
  <si>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</si>
  <si>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</si>
  <si>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</si>
  <si>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</si>
  <si>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</si>
  <si>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</si>
  <si>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</si>
  <si>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</si>
  <si>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</si>
  <si>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</si>
  <si>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</si>
  <si>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</si>
  <si>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</si>
  <si>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</si>
  <si>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</si>
  <si>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</si>
  <si>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</si>
  <si>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</si>
  <si>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</si>
  <si>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</si>
  <si>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</si>
  <si>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</si>
  <si>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</si>
  <si>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</si>
  <si>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</si>
  <si>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</si>
  <si>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</si>
  <si>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</si>
  <si>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</si>
  <si>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</si>
  <si>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</si>
  <si>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</si>
  <si>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</si>
  <si>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</si>
  <si>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</si>
  <si>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</si>
  <si>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</si>
  <si>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</si>
  <si>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</si>
  <si>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</si>
  <si>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</si>
  <si>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</si>
  <si>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</si>
  <si>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</si>
  <si>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</si>
  <si>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</si>
  <si>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</si>
  <si>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</si>
  <si>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</si>
  <si>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</si>
  <si>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</si>
  <si>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</si>
  <si>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</si>
  <si>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</si>
  <si>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</si>
  <si>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</si>
  <si>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</si>
  <si>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</si>
  <si>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</si>
  <si>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</si>
  <si>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</si>
  <si>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</si>
  <si>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</si>
  <si>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</si>
  <si>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</si>
  <si>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</si>
  <si>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</si>
  <si>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</si>
  <si>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</si>
  <si>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</si>
  <si>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</si>
  <si>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</si>
  <si>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</si>
  <si>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</si>
  <si>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</si>
  <si>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</si>
  <si>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</si>
  <si>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</si>
  <si>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</si>
  <si>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</si>
  <si>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</si>
  <si>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</si>
  <si>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</si>
  <si>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</si>
  <si>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</si>
  <si>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</si>
  <si>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</si>
  <si>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</si>
  <si>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</si>
  <si>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</si>
  <si>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</si>
  <si>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</si>
  <si>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</si>
  <si>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</si>
  <si>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</si>
  <si>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</si>
  <si>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</si>
  <si>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</si>
  <si>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</si>
  <si>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</si>
  <si>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</si>
  <si>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</si>
  <si>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</si>
  <si>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</si>
  <si>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</si>
  <si>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</si>
  <si>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</si>
  <si>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</si>
  <si>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</si>
  <si>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</si>
  <si>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</si>
  <si>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</si>
  <si>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</si>
  <si>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</si>
  <si>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</si>
  <si>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</si>
  <si>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</si>
  <si>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</si>
  <si>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</si>
  <si>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</si>
  <si>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</si>
  <si>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</si>
  <si>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</si>
  <si>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</si>
  <si>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</si>
  <si>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</si>
  <si>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</si>
  <si>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</si>
  <si>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</si>
  <si>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</si>
  <si>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</si>
  <si>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</si>
  <si>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</si>
  <si>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</si>
  <si>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</si>
  <si>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</si>
  <si>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</si>
  <si>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</si>
  <si>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</si>
  <si>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</si>
  <si>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</si>
  <si>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</si>
  <si>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</si>
  <si>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</si>
  <si>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</si>
  <si>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</si>
  <si>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</si>
  <si>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</si>
  <si>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</si>
  <si>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</si>
  <si>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</si>
  <si>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</si>
  <si>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</si>
  <si>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</si>
  <si>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</si>
  <si>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</si>
  <si>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</si>
  <si>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</si>
  <si>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</si>
  <si>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</si>
  <si>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</si>
  <si>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</si>
  <si>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</si>
  <si>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</si>
  <si>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</si>
  <si>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</si>
  <si>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</si>
  <si>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</si>
  <si>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</si>
  <si>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</si>
  <si>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</si>
  <si>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</si>
  <si>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</si>
  <si>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</si>
  <si>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</si>
  <si>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</si>
  <si>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</si>
  <si>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</si>
  <si>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</si>
  <si>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</si>
  <si>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</si>
  <si>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</si>
  <si>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</si>
  <si>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</si>
  <si>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</si>
  <si>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</si>
  <si>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</si>
  <si>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</si>
  <si>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</si>
  <si>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</si>
  <si>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</si>
  <si>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</si>
  <si>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</si>
  <si>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</si>
  <si>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</si>
  <si>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</si>
  <si>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</si>
  <si>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</si>
  <si>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</si>
  <si>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</si>
  <si>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</si>
  <si>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</si>
  <si>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</si>
  <si>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</si>
  <si>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</si>
  <si>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</si>
  <si>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</si>
  <si>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</si>
  <si>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</si>
  <si>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</si>
  <si>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</si>
  <si>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</si>
  <si>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</si>
  <si>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</si>
  <si>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</si>
  <si>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</si>
  <si>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</si>
  <si>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</si>
  <si>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</si>
  <si>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</si>
  <si>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</si>
  <si>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</si>
  <si>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</si>
  <si>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</si>
  <si>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</si>
  <si>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</si>
  <si>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</si>
  <si>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</si>
  <si>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</si>
  <si>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</si>
  <si>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</si>
  <si>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</si>
  <si>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</si>
  <si>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</si>
  <si>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</si>
  <si>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</si>
  <si>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</si>
  <si>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</si>
  <si>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</si>
  <si>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</si>
  <si>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</si>
  <si>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</si>
  <si>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</si>
  <si>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</si>
  <si>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</si>
  <si>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</si>
  <si>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</si>
  <si>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</si>
  <si>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</si>
  <si>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</si>
  <si>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</si>
  <si>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</si>
  <si>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</si>
  <si>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</si>
  <si>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</si>
  <si>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</si>
  <si>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</si>
  <si>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</si>
  <si>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</si>
  <si>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</si>
  <si>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</si>
  <si>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</si>
  <si>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</si>
  <si>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</si>
  <si>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</si>
  <si>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</si>
  <si>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</si>
  <si>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</si>
  <si>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</si>
  <si>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</si>
  <si>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</si>
  <si>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</si>
  <si>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</si>
  <si>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</si>
  <si>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</si>
  <si>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</si>
  <si>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</si>
  <si>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</si>
  <si>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</si>
  <si>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</si>
  <si>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</si>
  <si>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</si>
  <si>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</si>
  <si>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</si>
  <si>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</si>
  <si>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</si>
  <si>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</si>
  <si>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</si>
  <si>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</si>
  <si>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</si>
  <si>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</si>
  <si>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</si>
  <si>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</si>
  <si>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</si>
  <si>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</si>
  <si>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</si>
  <si>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</si>
  <si>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</si>
  <si>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</si>
  <si>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</si>
  <si>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</si>
  <si>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</si>
  <si>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</si>
  <si>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</si>
  <si>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</si>
  <si>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</si>
  <si>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</si>
  <si>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</si>
  <si>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</si>
  <si>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</si>
  <si>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</si>
  <si>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</si>
  <si>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</si>
  <si>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</si>
  <si>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</si>
  <si>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</si>
  <si>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</si>
  <si>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</si>
  <si>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</si>
  <si>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</si>
  <si>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</si>
  <si>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</si>
  <si>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</si>
  <si>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</si>
  <si>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</si>
  <si>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</si>
  <si>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</si>
  <si>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</si>
  <si>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</si>
  <si>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</si>
  <si>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</si>
  <si>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</si>
  <si>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</si>
  <si>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</si>
  <si>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</si>
  <si>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</si>
  <si>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</si>
  <si>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</si>
  <si>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</si>
  <si>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</si>
  <si>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</si>
  <si>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</si>
  <si>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</si>
  <si>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</si>
  <si>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</si>
  <si>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</si>
  <si>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</si>
  <si>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</si>
  <si>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</si>
  <si>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</si>
  <si>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</si>
  <si>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</si>
  <si>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</si>
  <si>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</si>
  <si>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</si>
  <si>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</si>
  <si>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</si>
  <si>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</si>
  <si>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</si>
  <si>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</si>
  <si>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</si>
  <si>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</si>
  <si>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</si>
  <si>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</si>
  <si>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</si>
  <si>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</si>
  <si>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</si>
  <si>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</si>
  <si>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</si>
  <si>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</si>
  <si>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</si>
  <si>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</si>
  <si>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</si>
  <si>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</si>
  <si>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</si>
  <si>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</si>
  <si>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</si>
  <si>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</si>
  <si>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</si>
  <si>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</si>
  <si>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</si>
  <si>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</si>
  <si>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</si>
  <si>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</si>
  <si>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</si>
  <si>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</si>
  <si>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</si>
  <si>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</si>
  <si>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</si>
  <si>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</si>
  <si>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</si>
  <si>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</si>
  <si>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</si>
  <si>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</si>
  <si>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</si>
  <si>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</si>
  <si>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</si>
  <si>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</si>
  <si>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</si>
  <si>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</si>
  <si>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</si>
  <si>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</si>
  <si>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</si>
  <si>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</si>
  <si>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</si>
  <si>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</si>
  <si>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</si>
  <si>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</si>
  <si>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</si>
  <si>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</si>
  <si>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</si>
  <si>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</si>
  <si>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</si>
  <si>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</si>
  <si>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</si>
  <si>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</si>
  <si>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</si>
  <si>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</si>
  <si>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</si>
  <si>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</si>
  <si>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</si>
  <si>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</si>
  <si>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</si>
  <si>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</si>
  <si>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</si>
  <si>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</si>
  <si>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</si>
  <si>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</si>
  <si>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</si>
  <si>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</si>
  <si>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</si>
  <si>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</si>
  <si>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</si>
  <si>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</si>
  <si>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</si>
  <si>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</si>
  <si>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</si>
  <si>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</si>
  <si>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</si>
  <si>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</si>
  <si>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</si>
  <si>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</si>
  <si>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</si>
  <si>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</si>
  <si>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</si>
  <si>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</si>
  <si>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</si>
  <si>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</si>
  <si>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</si>
  <si>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</si>
  <si>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</si>
  <si>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</si>
  <si>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</si>
  <si>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</si>
  <si>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</si>
  <si>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</si>
  <si>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</si>
  <si>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</si>
  <si>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</si>
  <si>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</si>
  <si>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</si>
  <si>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</si>
  <si>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</si>
  <si>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</si>
  <si>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</si>
  <si>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</si>
  <si>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</si>
  <si>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</si>
  <si>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</si>
  <si>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</si>
  <si>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</si>
  <si>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</si>
  <si>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</si>
  <si>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</si>
  <si>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</si>
  <si>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</si>
  <si>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</si>
  <si>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</si>
  <si>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</si>
  <si>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</si>
  <si>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</si>
  <si>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</si>
  <si>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</si>
  <si>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</si>
  <si>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</si>
  <si>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</si>
  <si>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</si>
  <si>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</si>
  <si>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</si>
  <si>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</si>
  <si>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</si>
  <si>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</si>
  <si>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</si>
  <si>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</si>
  <si>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</si>
  <si>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</si>
  <si>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</si>
  <si>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</si>
  <si>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</si>
  <si>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</si>
  <si>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</si>
  <si>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</si>
  <si>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</si>
  <si>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</si>
  <si>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</si>
  <si>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</si>
  <si>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</si>
  <si>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</si>
  <si>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</si>
  <si>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</si>
  <si>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</si>
  <si>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</si>
  <si>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</si>
  <si>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</si>
  <si>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</si>
  <si>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</si>
  <si>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</si>
  <si>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</si>
  <si>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</si>
  <si>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</si>
  <si>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</si>
  <si>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</si>
  <si>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</si>
  <si>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</si>
  <si>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</si>
  <si>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</si>
  <si>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</si>
  <si>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</si>
  <si>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</si>
  <si>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</si>
  <si>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</si>
  <si>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</si>
  <si>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</si>
  <si>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</si>
  <si>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</si>
  <si>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</si>
  <si>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</si>
  <si>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</si>
  <si>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</si>
  <si>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</si>
  <si>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</si>
  <si>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</si>
  <si>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</si>
  <si>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</si>
  <si>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</si>
  <si>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</si>
  <si>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</si>
  <si>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</si>
  <si>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</si>
  <si>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</si>
  <si>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</si>
  <si>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</si>
  <si>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</si>
  <si>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</si>
  <si>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</si>
  <si>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</si>
  <si>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</si>
  <si>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</si>
  <si>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</si>
  <si>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</si>
  <si>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</si>
  <si>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</si>
  <si>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</si>
  <si>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</si>
  <si>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</si>
  <si>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</si>
  <si>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</si>
  <si>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</si>
  <si>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</si>
  <si>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</si>
  <si>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</si>
  <si>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</si>
  <si>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</si>
  <si>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</si>
  <si>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</si>
  <si>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</si>
  <si>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</si>
  <si>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</si>
  <si>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</si>
  <si>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</si>
  <si>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</si>
  <si>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</si>
  <si>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</si>
  <si>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</si>
  <si>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</si>
  <si>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</si>
  <si>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</si>
  <si>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</si>
  <si>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</si>
  <si>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</si>
  <si>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</si>
  <si>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</si>
  <si>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</si>
  <si>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</si>
  <si>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</si>
  <si>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</si>
  <si>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</si>
  <si>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</si>
  <si>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</si>
  <si>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</si>
  <si>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</si>
  <si>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</si>
  <si>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</si>
  <si>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</si>
  <si>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</si>
  <si>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</si>
  <si>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</si>
  <si>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</si>
  <si>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</si>
  <si>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</si>
  <si>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</si>
  <si>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</si>
  <si>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</si>
  <si>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</si>
  <si>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</si>
  <si>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</si>
  <si>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</si>
  <si>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</si>
  <si>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</si>
  <si>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</si>
  <si>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</si>
  <si>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</si>
  <si>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</si>
  <si>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</si>
  <si>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</si>
  <si>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</si>
  <si>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</si>
  <si>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</si>
  <si>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</si>
  <si>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</si>
  <si>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</si>
  <si>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</si>
  <si>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</si>
  <si>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</si>
  <si>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</si>
  <si>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</si>
  <si>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</si>
  <si>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</si>
  <si>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</si>
  <si>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</si>
  <si>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</si>
  <si>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</si>
  <si>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</si>
  <si>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</si>
  <si>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</si>
  <si>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</si>
  <si>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</si>
  <si>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</si>
  <si>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</si>
  <si>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</si>
  <si>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</si>
  <si>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</si>
  <si>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</si>
  <si>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</si>
  <si>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</si>
  <si>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</si>
  <si>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</si>
  <si>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</si>
  <si>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</si>
  <si>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</si>
  <si>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</si>
  <si>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</si>
  <si>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</si>
  <si>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</si>
  <si>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</si>
  <si>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</si>
  <si>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</si>
  <si>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</si>
  <si>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</si>
  <si>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</si>
  <si>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</si>
  <si>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</si>
  <si>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</si>
  <si>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</si>
  <si>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</si>
  <si>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</si>
  <si>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</si>
  <si>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</si>
  <si>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</si>
  <si>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</si>
  <si>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</si>
  <si>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</si>
  <si>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</si>
  <si>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</si>
  <si>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</si>
  <si>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</si>
  <si>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</si>
  <si>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</si>
  <si>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</si>
  <si>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</si>
  <si>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</si>
  <si>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</si>
  <si>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</si>
  <si>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</si>
  <si>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</si>
  <si>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</si>
  <si>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</si>
  <si>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</si>
  <si>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</si>
  <si>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</si>
  <si>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</si>
  <si>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</si>
  <si>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</si>
  <si>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</si>
  <si>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</si>
  <si>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</si>
  <si>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</si>
  <si>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</si>
  <si>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</si>
  <si>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</si>
  <si>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</si>
  <si>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</si>
  <si>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</si>
  <si>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</si>
  <si>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</si>
  <si>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</si>
  <si>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</si>
  <si>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</si>
  <si>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</si>
  <si>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</si>
  <si>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</si>
  <si>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</si>
  <si>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</si>
  <si>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</si>
  <si>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</si>
  <si>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</si>
  <si>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</si>
  <si>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</si>
  <si>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</si>
  <si>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</si>
  <si>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</si>
  <si>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</si>
  <si>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</si>
  <si>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</si>
  <si>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</si>
  <si>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</si>
  <si>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</si>
  <si>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</si>
  <si>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</si>
  <si>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</si>
  <si>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</si>
  <si>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</si>
  <si>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</si>
  <si>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</si>
  <si>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</si>
  <si>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</si>
  <si>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</si>
  <si>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</si>
  <si>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</si>
  <si>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</si>
  <si>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</si>
  <si>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</si>
  <si>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</si>
  <si>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</si>
  <si>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</si>
  <si>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</si>
  <si>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</si>
  <si>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</si>
  <si>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</si>
  <si>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</si>
  <si>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</si>
  <si>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</si>
  <si>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</si>
  <si>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</si>
  <si>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</si>
  <si>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</si>
  <si>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</si>
  <si>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</si>
  <si>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</si>
  <si>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</si>
  <si>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</si>
  <si>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</si>
  <si>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</si>
  <si>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</si>
  <si>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</si>
  <si>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</si>
  <si>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</si>
  <si>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</si>
  <si>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</si>
  <si>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</si>
  <si>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</si>
  <si>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</si>
  <si>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</si>
  <si>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</si>
  <si>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</si>
  <si>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</si>
  <si>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</si>
  <si>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</si>
  <si>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</si>
  <si>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</si>
  <si>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</si>
  <si>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</si>
  <si>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</si>
  <si>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</si>
  <si>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</si>
  <si>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</si>
  <si>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</si>
  <si>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</si>
  <si>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</si>
  <si>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</si>
  <si>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</si>
  <si>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</si>
  <si>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</si>
  <si>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</si>
  <si>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</si>
  <si>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</si>
  <si>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</si>
  <si>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</si>
  <si>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</si>
  <si>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</si>
  <si>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</si>
  <si>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</si>
  <si>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</si>
  <si>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</si>
  <si>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</si>
  <si>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</si>
  <si>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</si>
  <si>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</si>
  <si>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</si>
  <si>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</si>
  <si>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</si>
  <si>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</si>
  <si>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</si>
  <si>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</si>
  <si>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</si>
  <si>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</si>
  <si>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</si>
  <si>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</si>
  <si>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</si>
  <si>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</si>
  <si>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</si>
  <si>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</si>
  <si>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</si>
  <si>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</si>
  <si>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</si>
  <si>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</si>
  <si>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</si>
  <si>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</si>
  <si>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</si>
  <si>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</si>
  <si>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</si>
  <si>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</si>
  <si>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</si>
  <si>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</si>
  <si>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</si>
  <si>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</si>
  <si>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</si>
  <si>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</si>
  <si>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</si>
  <si>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</si>
  <si>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</si>
  <si>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</si>
  <si>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</si>
  <si>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</si>
  <si>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</si>
  <si>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</si>
  <si>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</si>
  <si>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</si>
  <si>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</si>
  <si>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</si>
  <si>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</si>
  <si>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</si>
  <si>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</si>
  <si>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</si>
  <si>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</si>
  <si>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</si>
  <si>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</si>
  <si>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</si>
  <si>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</si>
  <si>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</si>
  <si>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</si>
  <si>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</si>
  <si>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</si>
  <si>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</si>
  <si>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</si>
  <si>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</si>
  <si>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</si>
  <si>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</si>
  <si>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</si>
  <si>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</si>
  <si>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</si>
  <si>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</si>
  <si>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</si>
  <si>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</si>
  <si>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</si>
  <si>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</si>
  <si>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</si>
  <si>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</si>
  <si>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</si>
  <si>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</si>
  <si>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</si>
  <si>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</si>
  <si>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</si>
  <si>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</si>
  <si>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</si>
  <si>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</si>
  <si>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</si>
  <si>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</si>
  <si>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</si>
  <si>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</si>
  <si>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</si>
  <si>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</si>
  <si>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</si>
  <si>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</si>
  <si>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</si>
  <si>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</si>
  <si>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</si>
  <si>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</si>
  <si>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</si>
  <si>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</si>
  <si>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</si>
  <si>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</si>
  <si>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</si>
  <si>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</si>
  <si>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</si>
  <si>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</si>
  <si>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</si>
  <si>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</si>
  <si>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</si>
  <si>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</si>
  <si>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</si>
  <si>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</si>
  <si>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</si>
  <si>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</si>
  <si>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</si>
  <si>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</si>
  <si>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</si>
  <si>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</si>
  <si>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</si>
  <si>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</si>
  <si>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</si>
  <si>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</si>
  <si>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</si>
  <si>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</si>
  <si>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</si>
  <si>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</si>
  <si>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</si>
  <si>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</si>
  <si>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</si>
  <si>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</si>
  <si>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</si>
  <si>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</si>
  <si>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</si>
  <si>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</si>
  <si>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</si>
  <si>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</si>
  <si>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</si>
  <si>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</si>
  <si>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</si>
  <si>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</si>
  <si>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</si>
  <si>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</si>
  <si>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</si>
  <si>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</si>
  <si>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</si>
  <si>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</si>
  <si>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</si>
  <si>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</si>
  <si>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</si>
  <si>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</si>
  <si>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</si>
  <si>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</si>
  <si>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</si>
  <si>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</si>
  <si>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</si>
  <si>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</si>
  <si>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</si>
  <si>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</si>
  <si>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</si>
  <si>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</si>
  <si>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</si>
  <si>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</si>
  <si>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</si>
  <si>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</si>
  <si>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</si>
  <si>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</si>
  <si>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</si>
  <si>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</si>
  <si>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</si>
  <si>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</si>
  <si>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</si>
  <si>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</si>
  <si>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</si>
  <si>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</si>
  <si>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</si>
  <si>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</si>
  <si>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</si>
  <si>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</si>
  <si>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</si>
  <si>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</si>
  <si>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</si>
  <si>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</si>
  <si>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</si>
  <si>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</si>
  <si>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</si>
  <si>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</si>
  <si>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</si>
  <si>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</si>
  <si>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</si>
  <si>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</si>
  <si>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</si>
  <si>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</si>
  <si>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</si>
  <si>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</si>
  <si>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</si>
  <si>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</si>
  <si>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</si>
  <si>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</si>
  <si>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</si>
  <si>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</si>
  <si>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</si>
  <si>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</si>
  <si>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</si>
  <si>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</si>
  <si>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</si>
  <si>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</si>
  <si>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</si>
  <si>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</si>
  <si>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</si>
  <si>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</si>
  <si>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</si>
  <si>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</si>
  <si>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</si>
  <si>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</si>
  <si>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</si>
  <si>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</si>
  <si>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</si>
  <si>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</si>
  <si>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</si>
  <si>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</si>
  <si>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</si>
  <si>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</si>
  <si>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</si>
  <si>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</si>
  <si>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</si>
  <si>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</si>
  <si>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</si>
  <si>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</si>
  <si>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</si>
  <si>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</si>
  <si>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</si>
  <si>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</si>
  <si>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</si>
  <si>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</si>
  <si>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</si>
  <si>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</si>
  <si>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</si>
  <si>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</si>
  <si>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</si>
  <si>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</si>
  <si>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</si>
  <si>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</si>
  <si>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</si>
  <si>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</si>
  <si>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</si>
  <si>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</si>
  <si>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</si>
  <si>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</si>
  <si>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</si>
  <si>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</si>
  <si>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</si>
  <si>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</si>
  <si>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</si>
  <si>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</si>
  <si>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</si>
  <si>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</si>
  <si>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</si>
  <si>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</si>
  <si>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</si>
  <si>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</si>
  <si>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</si>
  <si>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</si>
  <si>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</si>
  <si>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</si>
  <si>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</si>
  <si>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</si>
  <si>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</si>
  <si>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</si>
  <si>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</si>
  <si>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</si>
  <si>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</si>
  <si>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</si>
  <si>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</si>
  <si>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</si>
  <si>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</si>
  <si>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</si>
  <si>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</si>
  <si>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</si>
  <si>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</si>
  <si>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</si>
  <si>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</si>
  <si>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</si>
  <si>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</si>
  <si>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</si>
  <si>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</si>
  <si>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</si>
  <si>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</si>
  <si>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</si>
  <si>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</si>
  <si>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</si>
  <si>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</si>
  <si>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</si>
  <si>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</si>
  <si>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</si>
  <si>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</si>
  <si>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</si>
  <si>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</si>
  <si>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</si>
  <si>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</si>
  <si>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</si>
  <si>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</si>
  <si>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</si>
  <si>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</si>
  <si>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</si>
  <si>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</si>
  <si>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</si>
  <si>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</si>
  <si>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</si>
  <si>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</si>
  <si>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</si>
  <si>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</si>
  <si>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</si>
  <si>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</si>
  <si>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</si>
  <si>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</si>
  <si>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</si>
  <si>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</si>
  <si>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</si>
  <si>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</si>
  <si>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</si>
  <si>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</si>
  <si>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</si>
  <si>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</si>
  <si>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</si>
  <si>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</si>
  <si>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</si>
  <si>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</si>
  <si>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</si>
  <si>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</si>
  <si>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</si>
  <si>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</si>
  <si>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</si>
  <si>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</si>
  <si>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</si>
  <si>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</si>
  <si>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</si>
  <si>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</si>
  <si>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</si>
  <si>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</si>
  <si>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</si>
  <si>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</si>
  <si>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</si>
  <si>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</si>
  <si>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</si>
  <si>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</si>
  <si>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</si>
  <si>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</si>
  <si>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</si>
  <si>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</si>
  <si>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</si>
  <si>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</si>
  <si>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</si>
  <si>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</si>
  <si>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</si>
  <si>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</si>
  <si>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</si>
  <si>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</si>
  <si>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</si>
  <si>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</si>
  <si>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</si>
  <si>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</si>
  <si>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</si>
  <si>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</si>
  <si>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</si>
  <si>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</si>
  <si>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</si>
  <si>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</si>
  <si>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</si>
  <si>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</si>
  <si>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</si>
  <si>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</si>
  <si>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</si>
  <si>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</si>
  <si>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</si>
  <si>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</si>
  <si>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</si>
  <si>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</si>
  <si>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</si>
  <si>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</si>
  <si>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</si>
  <si>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</si>
  <si>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</si>
  <si>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</si>
  <si>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</si>
  <si>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</si>
  <si>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</si>
  <si>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</si>
  <si>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</si>
  <si>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</si>
  <si>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</si>
  <si>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</si>
  <si>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</si>
  <si>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</si>
  <si>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</si>
  <si>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</si>
  <si>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</si>
  <si>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</si>
  <si>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</si>
  <si>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</si>
  <si>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</si>
  <si>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</si>
  <si>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</si>
  <si>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</si>
  <si>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</si>
  <si>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</si>
  <si>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</si>
  <si>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</si>
  <si>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</si>
  <si>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</si>
  <si>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</si>
  <si>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</si>
  <si>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</si>
  <si>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</si>
  <si>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</si>
  <si>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</si>
  <si>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</si>
  <si>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</si>
  <si>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</si>
  <si>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</si>
  <si>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</si>
  <si>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</si>
  <si>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</si>
  <si>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</si>
  <si>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</si>
  <si>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</si>
  <si>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</si>
  <si>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</si>
  <si>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</si>
  <si>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</si>
  <si>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</si>
  <si>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</si>
  <si>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</si>
  <si>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</si>
  <si>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</si>
  <si>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</si>
  <si>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</si>
  <si>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</si>
  <si>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</si>
  <si>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</si>
  <si>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</si>
  <si>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</si>
  <si>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</si>
  <si>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</si>
  <si>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</si>
  <si>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</si>
  <si>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</si>
  <si>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</si>
  <si>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</si>
  <si>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</si>
  <si>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</si>
  <si>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</si>
  <si>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</si>
  <si>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</si>
  <si>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</si>
  <si>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</si>
  <si>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</si>
  <si>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</si>
  <si>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</si>
  <si>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</si>
  <si>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</si>
  <si>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</si>
  <si>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</si>
  <si>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</si>
  <si>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</si>
  <si>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</si>
  <si>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</si>
  <si>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</si>
  <si>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</si>
  <si>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</si>
  <si>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</si>
  <si>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</si>
  <si>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</si>
  <si>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</si>
  <si>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</si>
  <si>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</si>
  <si>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</si>
  <si>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</si>
  <si>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</si>
  <si>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</si>
  <si>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</si>
  <si>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</si>
  <si>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</si>
  <si>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</si>
  <si>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</si>
  <si>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</si>
  <si>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</si>
  <si>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</si>
  <si>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</si>
  <si>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</si>
  <si>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</si>
  <si>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</si>
  <si>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</si>
  <si>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</si>
  <si>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</si>
  <si>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</si>
  <si>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</si>
  <si>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</si>
  <si>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</si>
  <si>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</si>
  <si>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</si>
  <si>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</si>
  <si>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</si>
  <si>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</si>
  <si>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</si>
  <si>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</si>
  <si>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</si>
  <si>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</si>
  <si>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</si>
  <si>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</si>
  <si>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</si>
  <si>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</si>
  <si>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</si>
  <si>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</si>
  <si>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</si>
  <si>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</si>
  <si>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</si>
  <si>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</si>
  <si>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</si>
  <si>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</si>
  <si>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</si>
  <si>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</si>
  <si>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</si>
  <si>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</si>
  <si>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</si>
  <si>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</si>
  <si>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</si>
  <si>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</si>
  <si>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</si>
  <si>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</si>
  <si>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</si>
  <si>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</si>
  <si>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</si>
  <si>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</si>
  <si>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</si>
  <si>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</si>
  <si>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</si>
  <si>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</si>
  <si>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</si>
  <si>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</si>
  <si>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</si>
  <si>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</si>
  <si>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</si>
  <si>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</si>
  <si>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</si>
  <si>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</si>
  <si>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</si>
  <si>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</si>
  <si>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</si>
  <si>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</si>
  <si>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</si>
  <si>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</si>
  <si>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</si>
  <si>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</si>
  <si>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</si>
  <si>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</si>
  <si>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</si>
  <si>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</si>
  <si>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</si>
  <si>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</si>
  <si>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</si>
  <si>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</si>
  <si>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</si>
  <si>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</si>
  <si>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</si>
  <si>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</si>
  <si>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</si>
  <si>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</si>
  <si>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</si>
  <si>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</si>
  <si>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</si>
  <si>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</si>
  <si>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</si>
  <si>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</si>
  <si>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</si>
  <si>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</si>
  <si>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</si>
  <si>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</si>
  <si>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</si>
  <si>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</si>
  <si>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</si>
  <si>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</si>
  <si>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</si>
  <si>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</si>
  <si>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</si>
  <si>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</si>
  <si>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</si>
  <si>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</si>
  <si>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</si>
  <si>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</si>
  <si>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</si>
  <si>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</si>
  <si>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</si>
  <si>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</si>
  <si>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</si>
  <si>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</si>
  <si>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</si>
  <si>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</si>
  <si>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</si>
  <si>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</si>
  <si>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</si>
  <si>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</si>
  <si>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</si>
  <si>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</si>
  <si>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</si>
  <si>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</si>
  <si>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</si>
  <si>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</si>
  <si>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</si>
  <si>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</si>
  <si>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</si>
  <si>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</si>
  <si>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</si>
  <si>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</si>
  <si>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</si>
  <si>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</si>
  <si>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</si>
  <si>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</si>
  <si>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</si>
  <si>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</si>
  <si>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</si>
  <si>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</si>
  <si>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</si>
  <si>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</si>
  <si>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</si>
  <si>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</si>
  <si>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</si>
  <si>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</si>
  <si>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</si>
  <si>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</si>
  <si>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</si>
  <si>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</si>
  <si>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</si>
  <si>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</si>
  <si>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</si>
  <si>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</si>
  <si>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</si>
  <si>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</si>
  <si>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</si>
  <si>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</si>
  <si>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</si>
  <si>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</si>
  <si>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</si>
  <si>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</si>
  <si>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</si>
  <si>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</si>
  <si>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</si>
  <si>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</si>
  <si>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</si>
  <si>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</si>
  <si>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</si>
  <si>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</si>
  <si>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</si>
  <si>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</si>
  <si>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</si>
  <si>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</si>
  <si>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</si>
  <si>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</si>
  <si>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</si>
  <si>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</si>
  <si>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</si>
  <si>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</si>
  <si>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</si>
  <si>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</si>
  <si>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</si>
  <si>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</si>
  <si>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</si>
  <si>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</si>
  <si>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</si>
  <si>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</si>
  <si>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</si>
  <si>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</si>
  <si>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</si>
  <si>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</si>
  <si>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</si>
  <si>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</si>
  <si>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</si>
  <si>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</si>
  <si>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</si>
  <si>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</si>
  <si>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</si>
  <si>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</si>
  <si>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</si>
  <si>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</si>
  <si>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</si>
  <si>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</si>
  <si>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</si>
  <si>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</si>
  <si>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</si>
  <si>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</si>
  <si>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</si>
  <si>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</si>
  <si>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</si>
  <si>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</si>
  <si>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</si>
  <si>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</si>
  <si>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</si>
  <si>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</si>
  <si>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</si>
  <si>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</si>
  <si>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</si>
  <si>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</si>
  <si>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</si>
  <si>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</si>
  <si>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</si>
  <si>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</si>
  <si>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</si>
  <si>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</si>
  <si>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</si>
  <si>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</si>
  <si>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</si>
  <si>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</si>
  <si>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</si>
  <si>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</si>
  <si>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</si>
  <si>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</si>
  <si>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</si>
  <si>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</si>
  <si>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</si>
  <si>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</si>
  <si>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</si>
  <si>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</si>
  <si>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</si>
  <si>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</si>
  <si>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</si>
  <si>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</si>
  <si>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</si>
  <si>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</si>
  <si>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</si>
  <si>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</si>
  <si>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</si>
  <si>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</si>
  <si>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</si>
  <si>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</si>
  <si>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</si>
  <si>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</si>
  <si>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</si>
  <si>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</si>
  <si>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</si>
  <si>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</si>
  <si>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</si>
  <si>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</si>
  <si>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</si>
  <si>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</si>
  <si>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</si>
  <si>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</si>
  <si>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</si>
  <si>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</si>
  <si>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</si>
  <si>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</si>
  <si>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</si>
  <si>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</si>
  <si>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</si>
  <si>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</si>
  <si>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</si>
  <si>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</si>
  <si>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</si>
  <si>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</si>
  <si>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</si>
  <si>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</si>
  <si>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</si>
  <si>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</si>
  <si>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</si>
  <si>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</si>
  <si>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</si>
  <si>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</si>
  <si>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</si>
  <si>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</si>
  <si>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</si>
  <si>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</si>
  <si>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</si>
  <si>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</si>
  <si>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</si>
  <si>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</si>
  <si>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</si>
  <si>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</si>
  <si>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</si>
  <si>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</si>
  <si>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</si>
  <si>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</si>
  <si>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</si>
  <si>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</si>
  <si>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</si>
  <si>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</si>
  <si>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</si>
  <si>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</si>
  <si>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</si>
  <si>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</si>
  <si>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</si>
  <si>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</si>
  <si>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</si>
  <si>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</si>
  <si>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</si>
  <si>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</si>
  <si>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</si>
  <si>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</si>
  <si>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</si>
  <si>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</si>
  <si>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</si>
  <si>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</si>
  <si>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</si>
  <si>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</si>
  <si>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</si>
  <si>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</si>
  <si>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</si>
  <si>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</si>
  <si>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</si>
  <si>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</si>
  <si>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</si>
  <si>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</si>
  <si>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</si>
  <si>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</si>
  <si>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</si>
  <si>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</si>
  <si>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</si>
  <si>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</si>
  <si>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</si>
  <si>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</si>
  <si>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</si>
  <si>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</si>
  <si>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</si>
  <si>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</si>
  <si>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</si>
  <si>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</si>
  <si>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</si>
  <si>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</si>
  <si>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</si>
  <si>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</si>
  <si>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</si>
  <si>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</si>
  <si>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</si>
  <si>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</si>
  <si>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</si>
  <si>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</si>
  <si>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</si>
  <si>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</si>
  <si>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</si>
  <si>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</si>
  <si>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</si>
  <si>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</si>
  <si>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</si>
  <si>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</si>
  <si>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</si>
  <si>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</si>
  <si>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</si>
  <si>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</si>
  <si>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</si>
  <si>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</si>
  <si>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</si>
  <si>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</si>
  <si>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</si>
  <si>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</si>
  <si>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</si>
  <si>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</si>
  <si>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</si>
  <si>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</si>
  <si>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</si>
  <si>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</si>
  <si>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</si>
  <si>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</si>
  <si>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</si>
  <si>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</si>
  <si>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</si>
  <si>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</si>
  <si>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</si>
  <si>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</si>
  <si>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</si>
  <si>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</si>
  <si>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</si>
  <si>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</si>
  <si>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</si>
  <si>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</si>
  <si>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</si>
  <si>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</si>
  <si>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</si>
  <si>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</si>
  <si>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</si>
  <si>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</si>
  <si>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</si>
  <si>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</si>
  <si>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</si>
  <si>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</si>
  <si>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</si>
  <si>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</si>
  <si>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</si>
  <si>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</si>
  <si>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</si>
  <si>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</si>
  <si>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</si>
  <si>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</si>
  <si>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</si>
  <si>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</si>
  <si>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</si>
  <si>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</si>
  <si>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</si>
  <si>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</si>
  <si>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</si>
  <si>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</si>
  <si>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</si>
  <si>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</si>
  <si>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</si>
  <si>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</si>
  <si>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</si>
  <si>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</si>
  <si>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</si>
  <si>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</si>
  <si>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</si>
  <si>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</si>
  <si>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</si>
  <si>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</si>
  <si>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</si>
  <si>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</si>
  <si>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</si>
  <si>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</si>
  <si>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</si>
  <si>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</si>
  <si>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</si>
  <si>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</si>
  <si>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</si>
  <si>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</si>
  <si>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</si>
  <si>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</si>
  <si>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</si>
  <si>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</si>
  <si>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</si>
  <si>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</si>
  <si>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</si>
  <si>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</si>
  <si>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</si>
  <si>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</si>
  <si>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</si>
  <si>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</si>
  <si>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</si>
  <si>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</si>
  <si>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</si>
  <si>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</si>
  <si>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</si>
  <si>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</si>
  <si>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</si>
  <si>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</si>
  <si>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</si>
  <si>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</si>
  <si>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</si>
  <si>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</si>
  <si>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</si>
  <si>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</si>
  <si>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</si>
  <si>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</si>
  <si>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</si>
  <si>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</si>
  <si>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</si>
  <si>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</si>
  <si>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</si>
  <si>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</si>
  <si>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</si>
  <si>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</si>
  <si>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</si>
  <si>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</si>
  <si>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</si>
  <si>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</si>
  <si>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</si>
  <si>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</si>
  <si>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</si>
  <si>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</si>
  <si>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</si>
  <si>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</si>
  <si>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</si>
  <si>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</si>
  <si>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</si>
  <si>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</si>
  <si>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</si>
  <si>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</si>
  <si>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</si>
  <si>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</si>
  <si>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</si>
  <si>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</si>
  <si>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</si>
  <si>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</si>
  <si>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</si>
  <si>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</si>
  <si>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</si>
  <si>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</si>
  <si>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</si>
  <si>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</si>
  <si>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</si>
  <si>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</si>
  <si>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</si>
  <si>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</si>
  <si>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</si>
  <si>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</si>
  <si>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</si>
  <si>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</si>
  <si>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</si>
  <si>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</si>
  <si>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</si>
  <si>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</si>
  <si>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</si>
  <si>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</si>
  <si>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</si>
  <si>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</si>
  <si>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</si>
  <si>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</si>
  <si>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</si>
  <si>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</si>
  <si>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</si>
  <si>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</si>
  <si>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</si>
  <si>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</si>
  <si>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</si>
  <si>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</si>
  <si>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</si>
  <si>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</si>
  <si>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</si>
  <si>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</si>
  <si>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</si>
  <si>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</si>
  <si>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</si>
  <si>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</si>
  <si>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</si>
  <si>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</si>
  <si>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</si>
  <si>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</si>
  <si>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</si>
  <si>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</si>
  <si>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</si>
  <si>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</si>
  <si>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</si>
  <si>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</si>
  <si>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</si>
  <si>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</si>
  <si>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</si>
  <si>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</si>
  <si>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</si>
  <si>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</si>
  <si>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</si>
  <si>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</si>
  <si>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</si>
  <si>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</si>
  <si>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</si>
  <si>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</si>
  <si>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</si>
  <si>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</si>
  <si>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</si>
  <si>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</si>
  <si>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</si>
  <si>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</si>
  <si>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</si>
  <si>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</si>
  <si>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</si>
  <si>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</si>
  <si>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</si>
  <si>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</si>
  <si>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</si>
  <si>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</si>
  <si>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</si>
  <si>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</si>
  <si>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</si>
  <si>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</si>
  <si>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</si>
  <si>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</si>
  <si>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</si>
  <si>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</si>
  <si>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</si>
  <si>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</si>
  <si>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</si>
  <si>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</si>
  <si>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</si>
  <si>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</si>
  <si>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</si>
  <si>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</si>
  <si>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</si>
  <si>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</si>
  <si>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</si>
  <si>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</si>
  <si>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</si>
  <si>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</si>
  <si>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</si>
  <si>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</si>
  <si>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</si>
  <si>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</si>
  <si>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</si>
  <si>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</si>
  <si>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</si>
  <si>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</si>
  <si>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</si>
  <si>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</si>
  <si>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</si>
  <si>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</si>
  <si>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</si>
  <si>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</si>
  <si>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</si>
  <si>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</si>
  <si>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</si>
  <si>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</si>
  <si>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</si>
  <si>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</si>
  <si>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</si>
  <si>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</si>
  <si>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</si>
  <si>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</si>
  <si>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</si>
  <si>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</si>
  <si>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</si>
  <si>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</si>
  <si>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</si>
  <si>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</si>
  <si>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</si>
  <si>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</si>
  <si>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</si>
  <si>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</si>
  <si>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</si>
  <si>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</si>
  <si>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</si>
  <si>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</si>
  <si>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</si>
  <si>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</si>
  <si>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</si>
  <si>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</si>
  <si>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</si>
  <si>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</si>
  <si>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</si>
  <si>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</si>
  <si>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</si>
  <si>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</si>
  <si>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</si>
  <si>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</si>
  <si>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</si>
  <si>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</si>
  <si>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</si>
  <si>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</si>
  <si>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</si>
  <si>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</si>
  <si>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</si>
  <si>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</si>
  <si>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</si>
  <si>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</si>
  <si>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</si>
  <si>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</si>
  <si>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</si>
  <si>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</si>
  <si>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</si>
  <si>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</si>
  <si>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</si>
  <si>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</si>
  <si>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</si>
  <si>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</si>
  <si>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</si>
  <si>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</si>
  <si>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</si>
  <si>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</si>
  <si>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</si>
  <si>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</si>
  <si>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</si>
  <si>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</si>
  <si>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</si>
  <si>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</si>
  <si>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</si>
  <si>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</si>
  <si>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</si>
  <si>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</si>
  <si>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</si>
  <si>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</si>
  <si>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</si>
  <si>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</si>
  <si>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</si>
  <si>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</si>
  <si>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</si>
  <si>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</si>
  <si>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</si>
  <si>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</si>
  <si>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</si>
  <si>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</si>
  <si>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</si>
  <si>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</si>
  <si>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</si>
  <si>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</si>
  <si>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</si>
  <si>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</si>
  <si>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</si>
  <si>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</si>
  <si>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</si>
  <si>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</si>
  <si>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</si>
  <si>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</si>
  <si>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</si>
  <si>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</si>
  <si>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</si>
  <si>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</si>
  <si>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</si>
  <si>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</si>
  <si>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</si>
  <si>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</si>
  <si>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</si>
  <si>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</si>
  <si>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</si>
  <si>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</si>
  <si>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</si>
  <si>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</si>
  <si>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</si>
  <si>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</si>
  <si>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</si>
  <si>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</si>
  <si>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</si>
  <si>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</si>
  <si>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</si>
  <si>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</si>
  <si>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</si>
  <si>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</si>
  <si>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</si>
  <si>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</si>
  <si>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</si>
  <si>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</si>
  <si>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</si>
  <si>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</si>
  <si>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</si>
  <si>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</si>
  <si>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</si>
  <si>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</si>
  <si>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</si>
  <si>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</si>
  <si>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</si>
  <si>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</si>
  <si>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</si>
  <si>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</si>
  <si>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</si>
  <si>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</si>
  <si>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</si>
  <si>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</si>
  <si>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</si>
  <si>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</si>
  <si>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</si>
  <si>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</si>
  <si>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</si>
  <si>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</si>
  <si>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</si>
  <si>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</si>
  <si>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</si>
  <si>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</si>
  <si>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</si>
  <si>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</si>
  <si>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</si>
  <si>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</si>
  <si>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</si>
  <si>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</si>
  <si>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</si>
  <si>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</si>
  <si>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</si>
  <si>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</si>
  <si>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</si>
  <si>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</si>
  <si>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</si>
  <si>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</si>
  <si>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</si>
  <si>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</si>
  <si>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</si>
  <si>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</si>
  <si>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</si>
  <si>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</si>
  <si>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</si>
  <si>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</si>
  <si>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</si>
  <si>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</si>
  <si>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</si>
  <si>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</si>
  <si>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</si>
  <si>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</si>
  <si>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</si>
  <si>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</si>
  <si>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</si>
  <si>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</si>
  <si>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</si>
  <si>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</si>
  <si>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</si>
  <si>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</si>
  <si>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</si>
  <si>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</si>
  <si>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</si>
  <si>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</si>
  <si>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</si>
  <si>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</si>
  <si>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</si>
  <si>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</si>
  <si>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</si>
  <si>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</si>
  <si>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</si>
  <si>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</si>
  <si>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</si>
  <si>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</si>
  <si>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</si>
  <si>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</si>
  <si>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</si>
  <si>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</si>
  <si>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</si>
  <si>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</si>
  <si>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</si>
  <si>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</si>
  <si>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</si>
  <si>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</si>
  <si>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</si>
  <si>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</si>
  <si>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</si>
  <si>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</si>
  <si>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</si>
  <si>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</si>
  <si>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</si>
  <si>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</si>
  <si>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</si>
  <si>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</si>
  <si>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</si>
  <si>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</si>
  <si>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</si>
  <si>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</si>
  <si>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</si>
  <si>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</si>
  <si>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</si>
  <si>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</si>
  <si>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</si>
  <si>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</si>
  <si>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</si>
  <si>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</si>
  <si>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</si>
  <si>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</si>
  <si>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</si>
  <si>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</si>
  <si>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</si>
  <si>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</si>
  <si>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</si>
  <si>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</si>
  <si>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</si>
  <si>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</si>
  <si>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</si>
  <si>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</si>
  <si>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</si>
  <si>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</si>
  <si>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</si>
  <si>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</si>
  <si>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</si>
  <si>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</si>
  <si>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</si>
  <si>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</si>
  <si>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</si>
  <si>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</si>
  <si>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</si>
  <si>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</si>
  <si>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</si>
  <si>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</si>
  <si>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</si>
  <si>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</si>
  <si>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</si>
  <si>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</si>
  <si>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</si>
  <si>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</si>
  <si>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</si>
  <si>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</si>
  <si>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</si>
  <si>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</si>
  <si>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</si>
  <si>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</si>
  <si>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</si>
  <si>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</si>
  <si>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</si>
  <si>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</si>
  <si>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</si>
  <si>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</si>
  <si>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</si>
  <si>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</si>
  <si>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</si>
  <si>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</si>
  <si>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</si>
  <si>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</si>
  <si>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</si>
  <si>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</si>
  <si>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</si>
  <si>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</si>
  <si>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</si>
  <si>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</si>
  <si>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</si>
  <si>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</si>
  <si>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</si>
  <si>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</si>
  <si>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</si>
  <si>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</si>
  <si>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</si>
  <si>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</si>
  <si>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</si>
  <si>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</si>
  <si>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</si>
  <si>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</si>
  <si>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</si>
  <si>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</si>
  <si>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</si>
  <si>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</si>
  <si>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</si>
  <si>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</si>
  <si>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</si>
  <si>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</si>
  <si>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</si>
  <si>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</si>
  <si>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</si>
  <si>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</si>
  <si>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</si>
  <si>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</si>
  <si>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</si>
  <si>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</si>
  <si>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</si>
  <si>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</si>
  <si>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</si>
  <si>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</si>
  <si>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</si>
  <si>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</si>
  <si>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</si>
  <si>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</si>
  <si>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</si>
  <si>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</si>
  <si>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</si>
  <si>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</si>
  <si>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</si>
  <si>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</si>
  <si>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</si>
  <si>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</si>
  <si>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</si>
  <si>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</si>
  <si>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</si>
  <si>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</si>
  <si>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</si>
  <si>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</si>
  <si>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</si>
  <si>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</si>
  <si>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</si>
  <si>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</si>
  <si>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</si>
  <si>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</si>
  <si>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</si>
  <si>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</si>
  <si>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</si>
  <si>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</si>
  <si>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</si>
  <si>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</si>
  <si>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</si>
  <si>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</si>
  <si>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</si>
  <si>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</si>
  <si>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</si>
  <si>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</si>
  <si>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</si>
  <si>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</si>
  <si>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</si>
  <si>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</si>
  <si>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</si>
  <si>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</si>
  <si>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</si>
  <si>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</si>
  <si>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</si>
  <si>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</si>
  <si>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</si>
  <si>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</si>
  <si>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</si>
  <si>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</si>
  <si>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</si>
  <si>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</si>
  <si>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</si>
  <si>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</si>
  <si>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</si>
  <si>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</si>
  <si>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</si>
  <si>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</si>
  <si>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</si>
  <si>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</si>
  <si>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</si>
  <si>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</si>
  <si>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</si>
  <si>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</si>
  <si>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</si>
  <si>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</si>
  <si>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</si>
  <si>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</si>
  <si>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</si>
  <si>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</si>
  <si>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</si>
  <si>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</si>
  <si>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</si>
  <si>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</si>
  <si>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</si>
  <si>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</si>
  <si>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</si>
  <si>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</si>
  <si>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</si>
  <si>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</si>
  <si>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</si>
  <si>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</si>
  <si>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</si>
  <si>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</si>
  <si>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</si>
  <si>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</si>
  <si>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</si>
  <si>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</si>
  <si>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</si>
  <si>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</si>
  <si>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</si>
  <si>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</si>
  <si>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</si>
  <si>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</si>
  <si>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</si>
  <si>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</si>
  <si>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</si>
  <si>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</si>
  <si>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</si>
  <si>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</si>
  <si>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</si>
  <si>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</si>
  <si>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</si>
  <si>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</si>
  <si>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</si>
  <si>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</si>
  <si>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</si>
  <si>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</si>
  <si>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</si>
  <si>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</si>
  <si>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</si>
  <si>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</si>
  <si>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</si>
  <si>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</si>
  <si>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</si>
  <si>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</si>
  <si>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</si>
  <si>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</si>
  <si>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</si>
  <si>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</si>
  <si>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</si>
  <si>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</si>
  <si>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</si>
  <si>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</si>
  <si>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</si>
  <si>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</si>
  <si>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</si>
  <si>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</si>
  <si>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</si>
  <si>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</si>
  <si>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</si>
  <si>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</si>
  <si>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</si>
  <si>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</si>
  <si>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</si>
  <si>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</si>
  <si>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</si>
  <si>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</si>
  <si>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</si>
  <si>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</si>
  <si>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</si>
  <si>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</si>
  <si>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</si>
  <si>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</si>
  <si>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</si>
  <si>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</si>
  <si>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</si>
  <si>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</si>
  <si>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</si>
  <si>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</si>
  <si>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</si>
  <si>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</si>
  <si>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</si>
  <si>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</si>
  <si>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</si>
  <si>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</si>
  <si>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</si>
  <si>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</si>
  <si>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</si>
  <si>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</si>
  <si>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</si>
  <si>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</si>
  <si>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</si>
  <si>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</si>
  <si>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</si>
  <si>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</si>
  <si>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</si>
  <si>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</si>
  <si>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</si>
  <si>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</si>
  <si>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</si>
  <si>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</si>
  <si>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</si>
  <si>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</si>
  <si>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</si>
  <si>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</si>
  <si>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</si>
  <si>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</si>
  <si>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</si>
  <si>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</si>
  <si>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</si>
  <si>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</si>
  <si>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</si>
  <si>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</si>
  <si>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</si>
  <si>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</si>
  <si>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</si>
  <si>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</si>
  <si>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</si>
  <si>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</si>
  <si>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</si>
  <si>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</si>
  <si>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</si>
  <si>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</si>
  <si>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</si>
  <si>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</si>
  <si>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</si>
  <si>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</si>
  <si>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</si>
  <si>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</si>
  <si>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</si>
  <si>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</si>
  <si>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</si>
  <si>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</si>
  <si>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</si>
  <si>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</si>
  <si>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</si>
  <si>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</si>
  <si>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</si>
  <si>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</si>
  <si>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</si>
  <si>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</si>
  <si>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</si>
  <si>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</si>
  <si>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</si>
  <si>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</si>
  <si>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</si>
  <si>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</si>
  <si>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</si>
  <si>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</si>
  <si>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</si>
  <si>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</si>
  <si>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</si>
  <si>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</si>
  <si>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</si>
  <si>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</si>
  <si>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</si>
  <si>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</si>
  <si>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</si>
  <si>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</si>
  <si>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</si>
  <si>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</si>
  <si>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</si>
  <si>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</si>
  <si>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</si>
  <si>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</si>
  <si>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</si>
  <si>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</si>
  <si>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</si>
  <si>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</si>
  <si>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</si>
  <si>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</si>
  <si>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</si>
  <si>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</si>
  <si>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</si>
  <si>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</si>
  <si>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</si>
  <si>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</si>
  <si>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</si>
  <si>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</si>
  <si>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</si>
  <si>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</si>
  <si>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</si>
  <si>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</si>
  <si>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</si>
  <si>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</si>
  <si>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</si>
  <si>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</si>
  <si>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</si>
  <si>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</si>
  <si>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</si>
  <si>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</si>
  <si>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</si>
  <si>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</si>
  <si>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</si>
  <si>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</si>
  <si>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</si>
  <si>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</si>
  <si>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</si>
  <si>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</si>
  <si>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</si>
  <si>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</si>
  <si>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</si>
  <si>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</si>
  <si>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</si>
  <si>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</si>
  <si>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</si>
  <si>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</si>
  <si>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</si>
  <si>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</si>
  <si>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</si>
  <si>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</si>
  <si>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</si>
  <si>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</si>
  <si>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</si>
  <si>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</si>
  <si>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</si>
  <si>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</si>
  <si>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</si>
  <si>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</si>
  <si>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</si>
  <si>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</si>
  <si>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</si>
  <si>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</si>
  <si>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</si>
  <si>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</si>
  <si>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</si>
  <si>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</si>
  <si>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</si>
  <si>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</si>
  <si>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</si>
  <si>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</si>
  <si>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</si>
  <si>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</si>
  <si>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</si>
  <si>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</si>
  <si>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</si>
  <si>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</si>
  <si>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</si>
  <si>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</si>
  <si>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</si>
  <si>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</si>
  <si>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</si>
  <si>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</si>
  <si>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</si>
  <si>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</si>
  <si>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</si>
  <si>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</si>
  <si>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</si>
  <si>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</si>
  <si>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</si>
  <si>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</si>
  <si>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</si>
  <si>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</si>
  <si>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</si>
  <si>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</si>
  <si>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</si>
  <si>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</si>
  <si>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</si>
  <si>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</si>
  <si>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</si>
  <si>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</si>
  <si>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</si>
  <si>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</si>
  <si>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</si>
  <si>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</si>
  <si>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</si>
  <si>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</si>
  <si>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</si>
  <si>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</si>
  <si>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</si>
  <si>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</si>
  <si>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</si>
  <si>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</si>
  <si>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</si>
  <si>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</si>
  <si>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</si>
  <si>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</si>
  <si>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</si>
  <si>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</si>
  <si>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</si>
  <si>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</si>
  <si>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</si>
  <si>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</si>
  <si>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</si>
  <si>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</si>
  <si>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</si>
  <si>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</si>
  <si>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</si>
  <si>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</si>
  <si>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</si>
  <si>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</si>
  <si>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</si>
  <si>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</si>
  <si>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</si>
  <si>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</si>
  <si>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</si>
  <si>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</si>
  <si>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</si>
  <si>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</si>
  <si>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</si>
  <si>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</si>
  <si>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</si>
  <si>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</si>
  <si>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</si>
  <si>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</si>
  <si>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</si>
  <si>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</si>
  <si>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</si>
  <si>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</si>
  <si>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</si>
  <si>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</si>
  <si>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</si>
  <si>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</si>
  <si>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</si>
  <si>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</si>
  <si>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</si>
  <si>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</si>
  <si>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</si>
  <si>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</si>
  <si>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</si>
  <si>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</si>
  <si>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</si>
  <si>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</si>
  <si>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</si>
  <si>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</si>
  <si>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</si>
  <si>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</si>
  <si>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</si>
  <si>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</si>
  <si>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</si>
  <si>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</si>
  <si>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</si>
  <si>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</si>
  <si>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</si>
  <si>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</si>
  <si>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</si>
  <si>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</si>
  <si>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</si>
  <si>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</si>
  <si>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</si>
  <si>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</si>
  <si>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</si>
  <si>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</si>
  <si>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</si>
  <si>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</si>
  <si>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</si>
  <si>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</si>
  <si>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</si>
  <si>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</si>
  <si>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</si>
  <si>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</si>
  <si>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</si>
  <si>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</si>
  <si>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</si>
  <si>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</si>
  <si>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</si>
  <si>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</si>
  <si>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</si>
  <si>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</si>
  <si>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</si>
  <si>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</si>
  <si>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</si>
  <si>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</si>
  <si>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</si>
  <si>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</si>
  <si>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</si>
  <si>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</si>
  <si>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</si>
  <si>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</si>
  <si>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</si>
  <si>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</si>
  <si>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</si>
  <si>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</si>
  <si>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</si>
  <si>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</si>
  <si>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</si>
  <si>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</si>
  <si>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</si>
  <si>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</si>
  <si>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</si>
  <si>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</si>
  <si>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</si>
  <si>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</si>
  <si>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</si>
  <si>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</si>
  <si>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</si>
  <si>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</si>
  <si>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</si>
  <si>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</si>
  <si>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</si>
  <si>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</si>
  <si>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</si>
  <si>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</si>
  <si>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</si>
  <si>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</si>
  <si>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</si>
  <si>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</si>
  <si>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</si>
  <si>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</si>
  <si>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</si>
  <si>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</si>
  <si>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</si>
  <si>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</si>
  <si>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</si>
  <si>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</si>
  <si>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</si>
  <si>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</si>
  <si>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</si>
  <si>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</si>
  <si>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</si>
  <si>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</si>
  <si>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</si>
  <si>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</si>
  <si>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</si>
  <si>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</si>
  <si>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</si>
  <si>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</si>
  <si>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</si>
  <si>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</si>
  <si>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</si>
  <si>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</si>
  <si>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</si>
  <si>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</si>
  <si>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</si>
  <si>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</si>
  <si>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</si>
  <si>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</si>
  <si>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</si>
  <si>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</si>
  <si>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</si>
  <si>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</si>
  <si>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</si>
  <si>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</si>
  <si>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</si>
  <si>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</si>
  <si>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</si>
  <si>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</si>
  <si>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</si>
  <si>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</si>
  <si>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</si>
  <si>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</si>
  <si>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</si>
  <si>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</si>
  <si>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</si>
  <si>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</si>
  <si>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</si>
  <si>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</si>
  <si>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</si>
  <si>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</si>
  <si>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</si>
  <si>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</si>
  <si>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</si>
  <si>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</si>
  <si>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</si>
  <si>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</si>
  <si>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</si>
  <si>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</si>
  <si>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</si>
  <si>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</si>
  <si>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</si>
  <si>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</si>
  <si>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</si>
  <si>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</si>
  <si>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</si>
  <si>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</si>
  <si>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</si>
  <si>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</si>
  <si>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</si>
  <si>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</si>
  <si>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</si>
  <si>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</si>
  <si>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</si>
  <si>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</si>
  <si>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</si>
  <si>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</si>
  <si>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</si>
  <si>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</si>
  <si>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</si>
  <si>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</si>
  <si>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</si>
  <si>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</si>
  <si>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</si>
  <si>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</si>
  <si>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</si>
  <si>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</si>
  <si>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</si>
  <si>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</si>
  <si>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</si>
  <si>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</si>
  <si>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</si>
  <si>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</si>
  <si>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</si>
  <si>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</si>
  <si>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</si>
  <si>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</si>
  <si>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</si>
  <si>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</si>
  <si>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</si>
  <si>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</si>
  <si>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</si>
  <si>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</si>
  <si>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</si>
  <si>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</si>
  <si>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</si>
  <si>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</si>
  <si>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</si>
  <si>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</si>
  <si>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</si>
  <si>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</si>
  <si>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</si>
  <si>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</si>
  <si>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</si>
  <si>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</si>
  <si>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</si>
  <si>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</si>
  <si>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</si>
  <si>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</si>
  <si>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</si>
  <si>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</si>
  <si>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</si>
  <si>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</si>
  <si>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</si>
  <si>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</si>
  <si>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</si>
  <si>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</si>
  <si>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</si>
  <si>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</si>
  <si>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</si>
  <si>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</si>
  <si>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</si>
  <si>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</si>
  <si>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</si>
  <si>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</si>
  <si>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</si>
  <si>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</si>
  <si>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</si>
  <si>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</si>
  <si>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</si>
  <si>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</si>
  <si>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</si>
  <si>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</si>
  <si>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</si>
  <si>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</si>
  <si>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</si>
  <si>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</si>
  <si>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</si>
  <si>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</si>
  <si>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</si>
  <si>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</si>
  <si>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</si>
  <si>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</si>
  <si>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</si>
  <si>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</si>
  <si>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</si>
  <si>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</si>
  <si>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</si>
  <si>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</si>
  <si>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</si>
  <si>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</si>
  <si>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</si>
  <si>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</si>
  <si>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</si>
  <si>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</si>
  <si>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</si>
  <si>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</si>
  <si>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</si>
  <si>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</si>
  <si>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</si>
  <si>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</si>
  <si>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</si>
  <si>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</si>
  <si>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</si>
  <si>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</si>
  <si>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</si>
  <si>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</si>
  <si>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</si>
  <si>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</si>
  <si>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</si>
  <si>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</si>
  <si>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</si>
  <si>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</si>
  <si>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</si>
  <si>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</si>
  <si>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</si>
  <si>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</si>
  <si>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</si>
  <si>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</si>
  <si>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</si>
  <si>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</si>
  <si>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</si>
  <si>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</si>
  <si>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</si>
  <si>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</si>
  <si>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</si>
  <si>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</si>
  <si>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</si>
  <si>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</si>
  <si>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</si>
  <si>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</si>
  <si>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</si>
  <si>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</si>
  <si>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</si>
  <si>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</si>
  <si>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</si>
  <si>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</si>
  <si>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</si>
  <si>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</si>
  <si>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</si>
  <si>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</si>
  <si>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</si>
  <si>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</si>
  <si>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</si>
  <si>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</si>
  <si>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</si>
  <si>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</si>
  <si>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</si>
  <si>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</si>
  <si>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</si>
  <si>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</si>
  <si>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</si>
  <si>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</si>
  <si>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</si>
  <si>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</si>
  <si>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</si>
  <si>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</si>
  <si>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</si>
  <si>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</si>
  <si>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</si>
  <si>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</si>
  <si>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</si>
  <si>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</si>
  <si>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</si>
  <si>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</si>
  <si>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</si>
  <si>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</si>
  <si>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</si>
  <si>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</si>
  <si>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</si>
  <si>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</si>
  <si>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</si>
  <si>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</si>
  <si>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</si>
  <si>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</si>
  <si>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</si>
  <si>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</si>
  <si>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</si>
  <si>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</si>
  <si>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</si>
  <si>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</si>
  <si>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</si>
  <si>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</si>
  <si>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</si>
  <si>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</si>
  <si>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</si>
  <si>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</si>
  <si>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</si>
  <si>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</si>
  <si>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</si>
  <si>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</si>
  <si>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</si>
  <si>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</si>
  <si>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</si>
  <si>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</si>
  <si>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</si>
  <si>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</si>
  <si>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</si>
  <si>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</si>
  <si>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</si>
  <si>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</si>
  <si>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</si>
  <si>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</si>
  <si>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</si>
  <si>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</si>
  <si>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</si>
  <si>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</si>
  <si>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</si>
  <si>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</si>
  <si>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</si>
  <si>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</si>
  <si>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</si>
  <si>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</si>
  <si>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</si>
  <si>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</si>
  <si>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</si>
  <si>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</si>
  <si>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</si>
  <si>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</si>
  <si>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</si>
  <si>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</si>
  <si>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</si>
  <si>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</si>
  <si>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</si>
  <si>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</si>
  <si>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</si>
  <si>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</si>
  <si>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</si>
  <si>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</si>
  <si>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</si>
  <si>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</si>
  <si>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</si>
  <si>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</si>
  <si>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</si>
  <si>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</si>
  <si>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</si>
  <si>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</si>
  <si>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</si>
  <si>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</si>
  <si>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</si>
  <si>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</si>
  <si>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</si>
  <si>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</si>
  <si>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</si>
  <si>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</si>
  <si>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</si>
  <si>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</si>
  <si>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</si>
  <si>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</si>
  <si>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</si>
  <si>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</si>
  <si>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</si>
  <si>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</si>
  <si>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</si>
  <si>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</si>
  <si>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</si>
  <si>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</si>
  <si>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</si>
  <si>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</si>
  <si>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</si>
  <si>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</si>
  <si>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</si>
  <si>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</si>
  <si>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</si>
  <si>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</si>
  <si>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</si>
  <si>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</si>
  <si>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</si>
  <si>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</si>
  <si>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</si>
  <si>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</si>
  <si>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</si>
  <si>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</si>
  <si>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</si>
  <si>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</si>
  <si>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</si>
  <si>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</si>
  <si>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</si>
  <si>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</si>
  <si>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</si>
  <si>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</si>
  <si>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</si>
  <si>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</si>
  <si>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</si>
  <si>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</si>
  <si>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</si>
  <si>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</si>
  <si>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</si>
  <si>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</si>
  <si>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</si>
  <si>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</si>
  <si>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</si>
  <si>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</si>
  <si>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</si>
  <si>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</si>
  <si>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</si>
  <si>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</si>
  <si>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</si>
  <si>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</si>
  <si>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</si>
  <si>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</si>
  <si>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</si>
  <si>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</si>
  <si>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</si>
  <si>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</si>
  <si>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</si>
  <si>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</si>
  <si>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</si>
  <si>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</si>
  <si>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</si>
  <si>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</si>
  <si>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</si>
  <si>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</si>
  <si>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</si>
  <si>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</si>
  <si>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</si>
  <si>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</si>
  <si>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</si>
  <si>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</si>
  <si>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</si>
  <si>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</si>
  <si>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</si>
  <si>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</si>
  <si>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</si>
  <si>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</si>
  <si>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</si>
  <si>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</si>
  <si>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</si>
  <si>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</si>
  <si>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</si>
  <si>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</si>
  <si>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</si>
  <si>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</si>
  <si>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</si>
  <si>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</si>
  <si>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</si>
  <si>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</si>
  <si>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</si>
  <si>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</si>
  <si>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</si>
  <si>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</si>
  <si>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</si>
  <si>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</si>
  <si>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</si>
  <si>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</si>
  <si>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</si>
  <si>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</si>
  <si>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</si>
  <si>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</si>
  <si>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</si>
  <si>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</si>
  <si>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</si>
  <si>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</si>
  <si>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</si>
  <si>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</si>
  <si>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</si>
  <si>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</si>
  <si>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</si>
  <si>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</si>
  <si>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</si>
  <si>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</si>
  <si>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</si>
  <si>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</si>
  <si>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</si>
  <si>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</si>
  <si>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</si>
  <si>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</si>
  <si>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</si>
  <si>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</si>
  <si>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</si>
  <si>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</si>
  <si>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</si>
  <si>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</si>
  <si>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</si>
  <si>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</si>
  <si>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</si>
  <si>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</si>
  <si>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</si>
  <si>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</si>
  <si>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</si>
  <si>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</si>
  <si>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</si>
  <si>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</si>
  <si>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</si>
  <si>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</si>
  <si>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</si>
  <si>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</si>
  <si>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</si>
  <si>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</si>
  <si>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</si>
  <si>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</si>
  <si>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</si>
  <si>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</si>
  <si>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</si>
  <si>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</si>
  <si>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</si>
  <si>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</si>
  <si>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</si>
  <si>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</si>
  <si>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</si>
  <si>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</si>
  <si>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</si>
  <si>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</si>
  <si>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</si>
  <si>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</si>
  <si>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</si>
  <si>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</si>
  <si>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</si>
  <si>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</si>
  <si>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</si>
  <si>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</si>
  <si>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</si>
  <si>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</si>
  <si>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</si>
  <si>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</si>
  <si>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</si>
  <si>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</si>
  <si>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</si>
  <si>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</si>
  <si>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</si>
  <si>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</si>
  <si>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</si>
  <si>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</si>
  <si>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</si>
  <si>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</si>
  <si>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</si>
  <si>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</si>
  <si>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</si>
  <si>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</si>
  <si>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</si>
  <si>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</si>
  <si>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</si>
  <si>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</si>
  <si>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</si>
  <si>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</si>
  <si>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</si>
  <si>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</si>
  <si>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</si>
  <si>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</si>
  <si>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</si>
  <si>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</si>
  <si>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</si>
  <si>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</si>
  <si>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</si>
  <si>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</si>
  <si>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</si>
  <si>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</si>
  <si>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</si>
  <si>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</si>
  <si>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</si>
  <si>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</si>
  <si>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</si>
  <si>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</si>
  <si>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</si>
  <si>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</si>
  <si>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</si>
  <si>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</si>
  <si>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</si>
  <si>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</si>
  <si>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</si>
  <si>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</si>
  <si>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</si>
  <si>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</si>
  <si>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</si>
  <si>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</si>
  <si>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</si>
  <si>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</si>
  <si>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</si>
  <si>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</si>
  <si>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</si>
  <si>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</si>
  <si>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</si>
  <si>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</si>
  <si>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</si>
  <si>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</si>
  <si>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</si>
  <si>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</si>
  <si>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</si>
  <si>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</si>
  <si>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</si>
  <si>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</si>
  <si>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</si>
  <si>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</si>
  <si>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</si>
  <si>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</si>
  <si>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</si>
  <si>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</si>
  <si>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</si>
  <si>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</si>
  <si>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</si>
  <si>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</si>
  <si>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</si>
  <si>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</si>
  <si>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</si>
  <si>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</si>
  <si>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</si>
  <si>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</si>
  <si>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</si>
  <si>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</si>
  <si>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</si>
  <si>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</si>
  <si>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</si>
  <si>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</si>
  <si>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</si>
  <si>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</si>
  <si>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</si>
  <si>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</si>
  <si>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</si>
  <si>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</si>
  <si>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</si>
  <si>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</si>
  <si>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</si>
  <si>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</si>
  <si>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</si>
  <si>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</si>
  <si>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</si>
  <si>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</si>
  <si>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</si>
  <si>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</si>
  <si>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</si>
  <si>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</si>
  <si>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</si>
  <si>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</si>
  <si>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</si>
  <si>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</si>
  <si>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</si>
  <si>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</si>
  <si>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</si>
  <si>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</si>
  <si>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</si>
  <si>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</si>
  <si>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</si>
  <si>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</si>
  <si>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</si>
  <si>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</si>
  <si>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</si>
  <si>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</si>
  <si>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</si>
  <si>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</si>
  <si>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</si>
  <si>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</si>
  <si>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</si>
  <si>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</si>
  <si>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</si>
  <si>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</si>
  <si>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</si>
  <si>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</si>
  <si>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</si>
  <si>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</si>
  <si>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</si>
  <si>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</si>
  <si>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</si>
  <si>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</si>
  <si>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</si>
  <si>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</si>
  <si>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</si>
  <si>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</si>
  <si>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</si>
  <si>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</si>
  <si>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</si>
  <si>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</si>
  <si>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</si>
  <si>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</si>
  <si>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</si>
  <si>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</si>
  <si>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</si>
  <si>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</si>
  <si>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</si>
  <si>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</si>
  <si>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</si>
  <si>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</si>
  <si>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</si>
  <si>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</si>
  <si>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</si>
  <si>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</si>
  <si>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</si>
  <si>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</si>
  <si>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</si>
  <si>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</si>
  <si>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</si>
  <si>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</si>
  <si>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</si>
  <si>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</si>
  <si>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</si>
  <si>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</si>
  <si>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</si>
  <si>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</si>
  <si>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</si>
  <si>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</si>
  <si>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</si>
  <si>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</si>
  <si>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</si>
  <si>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</si>
  <si>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</si>
  <si>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</si>
  <si>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</si>
  <si>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</si>
  <si>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</si>
  <si>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</si>
  <si>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</si>
  <si>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</si>
  <si>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</si>
  <si>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</si>
  <si>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</si>
  <si>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</si>
  <si>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</si>
  <si>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</si>
  <si>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</si>
  <si>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</si>
  <si>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</si>
  <si>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</si>
  <si>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</si>
  <si>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</si>
  <si>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</si>
  <si>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</si>
  <si>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</si>
  <si>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</si>
  <si>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</si>
  <si>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</si>
  <si>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</si>
  <si>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</si>
  <si>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</si>
  <si>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</si>
  <si>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</si>
  <si>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</si>
  <si>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</si>
  <si>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</si>
  <si>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</si>
  <si>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</si>
  <si>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</si>
  <si>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</si>
  <si>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</si>
  <si>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</si>
  <si>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</si>
  <si>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</si>
  <si>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</si>
  <si>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</si>
  <si>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</si>
  <si>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</si>
  <si>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</si>
  <si>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</si>
  <si>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</si>
  <si>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</si>
  <si>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</si>
  <si>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</si>
  <si>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</si>
  <si>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</si>
  <si>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</si>
  <si>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</si>
  <si>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</si>
  <si>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</si>
  <si>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</si>
  <si>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</si>
  <si>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</si>
  <si>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</si>
  <si>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</si>
  <si>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</si>
  <si>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</si>
  <si>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</si>
  <si>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</si>
  <si>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</si>
  <si>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</si>
  <si>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</si>
  <si>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</si>
  <si>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</si>
  <si>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</si>
  <si>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</si>
  <si>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</si>
  <si>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</si>
  <si>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</si>
  <si>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</si>
  <si>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</si>
  <si>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</si>
  <si>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</si>
  <si>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</si>
  <si>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</si>
  <si>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</si>
  <si>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</si>
  <si>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</si>
  <si>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</si>
  <si>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</si>
  <si>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</si>
  <si>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</si>
  <si>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</si>
  <si>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</si>
  <si>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</si>
  <si>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</si>
  <si>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</si>
  <si>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</si>
  <si>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</si>
  <si>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</si>
  <si>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</si>
  <si>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</si>
  <si>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</si>
  <si>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</si>
  <si>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</si>
  <si>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</si>
  <si>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</si>
  <si>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</si>
  <si>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</si>
  <si>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</si>
  <si>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</si>
  <si>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</si>
  <si>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</si>
  <si>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</si>
  <si>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</si>
  <si>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</si>
  <si>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</si>
  <si>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</si>
  <si>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</si>
  <si>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</si>
  <si>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</si>
  <si>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</si>
  <si>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</si>
  <si>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</si>
  <si>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</si>
  <si>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</si>
  <si>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</si>
  <si>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</si>
  <si>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</si>
  <si>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</si>
  <si>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</si>
  <si>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</si>
  <si>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</si>
  <si>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</si>
  <si>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</si>
  <si>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</si>
  <si>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</si>
  <si>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</si>
  <si>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</si>
  <si>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</si>
  <si>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</si>
  <si>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</si>
  <si>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</si>
  <si>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</si>
  <si>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</si>
  <si>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</si>
  <si>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</si>
  <si>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</si>
  <si>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</si>
  <si>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</si>
  <si>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</si>
  <si>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</si>
  <si>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</si>
  <si>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</si>
  <si>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</si>
  <si>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</si>
  <si>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</si>
  <si>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</si>
  <si>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</si>
  <si>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</si>
  <si>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</si>
  <si>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</si>
  <si>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</si>
  <si>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</si>
  <si>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</si>
  <si>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</si>
  <si>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</si>
  <si>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</si>
  <si>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</si>
  <si>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</si>
  <si>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</si>
  <si>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</si>
  <si>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</si>
  <si>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</si>
  <si>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</si>
  <si>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</si>
  <si>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</si>
  <si>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</si>
  <si>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</si>
  <si>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</si>
  <si>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</si>
  <si>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</si>
  <si>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</si>
  <si>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</si>
  <si>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</si>
  <si>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</si>
  <si>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</si>
  <si>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</si>
  <si>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</si>
  <si>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</si>
  <si>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</si>
  <si>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</si>
  <si>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</si>
  <si>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</si>
  <si>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</si>
  <si>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</si>
  <si>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</si>
  <si>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</si>
  <si>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</si>
  <si>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</si>
  <si>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</si>
  <si>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</si>
  <si>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</si>
  <si>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</si>
  <si>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</si>
  <si>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</si>
  <si>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</si>
  <si>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</si>
  <si>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</si>
  <si>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</si>
  <si>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</si>
  <si>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</si>
  <si>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</si>
  <si>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</si>
  <si>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</si>
  <si>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</si>
  <si>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</si>
  <si>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</si>
  <si>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</si>
  <si>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</si>
  <si>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</si>
  <si>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</si>
  <si>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</si>
  <si>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</si>
  <si>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</si>
  <si>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</si>
  <si>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</si>
  <si>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</si>
  <si>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</si>
  <si>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</si>
  <si>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</si>
  <si>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</si>
  <si>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</si>
  <si>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</si>
  <si>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</si>
  <si>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</si>
  <si>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</si>
  <si>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</si>
  <si>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</si>
  <si>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</si>
  <si>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</si>
  <si>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</si>
  <si>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</si>
  <si>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</si>
  <si>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</si>
  <si>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</si>
  <si>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</si>
  <si>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</si>
  <si>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</si>
  <si>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</si>
  <si>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</si>
  <si>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</si>
  <si>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</si>
  <si>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</si>
  <si>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</si>
  <si>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</si>
  <si>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</si>
  <si>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</si>
  <si>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</si>
  <si>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</si>
  <si>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</si>
  <si>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</si>
  <si>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</si>
  <si>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</si>
  <si>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</si>
  <si>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</si>
  <si>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</si>
  <si>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</si>
  <si>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</si>
  <si>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</si>
  <si>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</si>
  <si>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</si>
  <si>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</si>
  <si>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</si>
  <si>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</si>
  <si>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</si>
  <si>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</si>
  <si>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</si>
  <si>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</si>
  <si>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</si>
  <si>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</si>
  <si>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</si>
  <si>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</si>
  <si>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</si>
  <si>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</si>
  <si>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</si>
  <si>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</si>
  <si>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</si>
  <si>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</si>
  <si>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</si>
  <si>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</si>
  <si>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</si>
  <si>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</si>
  <si>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</si>
  <si>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</si>
  <si>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</si>
  <si>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</si>
  <si>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</si>
  <si>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</si>
  <si>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</si>
  <si>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</si>
  <si>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</si>
  <si>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</si>
  <si>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</si>
  <si>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</si>
  <si>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</si>
  <si>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</si>
  <si>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</si>
  <si>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</si>
  <si>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</si>
  <si>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</si>
  <si>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</si>
  <si>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</si>
  <si>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</si>
  <si>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</si>
  <si>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</si>
  <si>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</si>
  <si>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</si>
  <si>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</si>
  <si>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</si>
  <si>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</si>
  <si>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</si>
  <si>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</si>
  <si>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</si>
  <si>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</si>
  <si>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</si>
  <si>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</si>
  <si>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</si>
  <si>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</si>
  <si>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</si>
  <si>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</si>
  <si>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</si>
  <si>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</si>
  <si>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</si>
  <si>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</si>
  <si>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</si>
  <si>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</si>
  <si>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</si>
  <si>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</si>
  <si>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</si>
  <si>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</si>
  <si>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</si>
  <si>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</si>
  <si>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</si>
  <si>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</si>
  <si>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</si>
  <si>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</si>
  <si>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</si>
  <si>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</si>
  <si>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</si>
  <si>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</si>
  <si>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</si>
  <si>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</si>
  <si>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</si>
  <si>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</si>
  <si>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</si>
  <si>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</si>
  <si>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</si>
  <si>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</si>
  <si>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</si>
  <si>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</si>
  <si>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</si>
  <si>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</si>
  <si>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</si>
  <si>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</si>
  <si>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</si>
  <si>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</si>
  <si>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</si>
  <si>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</si>
  <si>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</si>
  <si>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</si>
  <si>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</si>
  <si>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</si>
  <si>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</si>
  <si>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</si>
  <si>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</si>
  <si>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</si>
  <si>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</si>
  <si>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</si>
  <si>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</si>
  <si>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</si>
  <si>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</si>
  <si>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</si>
  <si>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</si>
  <si>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</si>
  <si>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</si>
  <si>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</si>
  <si>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</si>
  <si>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</si>
  <si>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</si>
  <si>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</si>
  <si>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</si>
  <si>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</si>
  <si>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</si>
  <si>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</si>
  <si>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</si>
  <si>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</si>
  <si>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</si>
  <si>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</si>
  <si>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</si>
  <si>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</si>
  <si>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</si>
  <si>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</si>
  <si>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</si>
  <si>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</si>
  <si>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</si>
  <si>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</si>
  <si>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</si>
  <si>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</si>
  <si>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</si>
  <si>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</si>
  <si>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</si>
  <si>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</si>
  <si>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</si>
  <si>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</si>
  <si>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</si>
  <si>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</si>
  <si>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</si>
  <si>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</si>
  <si>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</si>
  <si>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</si>
  <si>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</si>
  <si>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</si>
  <si>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</si>
  <si>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</si>
  <si>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</si>
  <si>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</si>
  <si>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</si>
  <si>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</si>
  <si>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</si>
  <si>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</si>
  <si>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</si>
  <si>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</si>
  <si>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</si>
  <si>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</si>
  <si>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</si>
  <si>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</si>
  <si>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</si>
  <si>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</si>
  <si>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</si>
  <si>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</si>
  <si>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</si>
  <si>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</si>
  <si>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</si>
  <si>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</si>
  <si>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</si>
  <si>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</si>
  <si>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</si>
  <si>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</si>
  <si>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</si>
  <si>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</si>
  <si>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</si>
  <si>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</si>
  <si>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</si>
  <si>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</si>
  <si>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</si>
  <si>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</si>
  <si>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</si>
  <si>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</si>
  <si>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</si>
  <si>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</si>
  <si>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</si>
  <si>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</si>
  <si>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</si>
  <si>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</si>
  <si>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</si>
  <si>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</si>
  <si>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</si>
  <si>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</si>
  <si>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</si>
  <si>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</si>
  <si>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</si>
  <si>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</si>
  <si>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</si>
  <si>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</si>
  <si>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</si>
  <si>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</si>
  <si>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</si>
  <si>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</si>
  <si>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</si>
  <si>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</si>
  <si>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</si>
  <si>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</si>
  <si>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</si>
  <si>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</si>
  <si>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</si>
  <si>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</si>
  <si>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</si>
  <si>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</si>
  <si>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</si>
  <si>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</si>
  <si>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</si>
  <si>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</si>
  <si>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</si>
  <si>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</si>
  <si>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</si>
  <si>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</si>
  <si>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</si>
  <si>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</si>
  <si>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</si>
  <si>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</si>
  <si>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</si>
  <si>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</si>
  <si>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</si>
  <si>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</si>
  <si>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</si>
  <si>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</si>
  <si>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</si>
  <si>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</si>
  <si>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</si>
  <si>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</si>
  <si>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</si>
  <si>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</si>
  <si>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</si>
  <si>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</si>
  <si>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</si>
  <si>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</si>
  <si>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</si>
  <si>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</si>
  <si>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</si>
  <si>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</si>
  <si>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</si>
  <si>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</si>
  <si>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</si>
  <si>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</si>
  <si>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</si>
  <si>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</si>
  <si>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</si>
  <si>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</si>
  <si>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</si>
  <si>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</si>
  <si>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</si>
  <si>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</si>
  <si>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</si>
  <si>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</si>
  <si>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</si>
  <si>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</si>
  <si>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</si>
  <si>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</si>
  <si>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</si>
  <si>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</si>
  <si>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</si>
  <si>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</si>
  <si>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</si>
  <si>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</si>
  <si>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</si>
  <si>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</si>
  <si>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</si>
  <si>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</si>
  <si>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</si>
  <si>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</si>
  <si>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</si>
  <si>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</si>
  <si>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</si>
  <si>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</si>
  <si>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</si>
  <si>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</si>
  <si>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</si>
  <si>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</si>
  <si>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</si>
  <si>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</si>
  <si>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</si>
  <si>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</si>
  <si>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</si>
  <si>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</si>
  <si>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</si>
  <si>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</si>
  <si>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</si>
  <si>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</si>
  <si>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</si>
  <si>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</si>
  <si>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</si>
  <si>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</si>
  <si>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</si>
  <si>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</si>
  <si>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</si>
  <si>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</si>
  <si>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</si>
  <si>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</si>
  <si>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</si>
  <si>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</si>
  <si>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</si>
  <si>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</si>
  <si>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</si>
  <si>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</si>
  <si>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</si>
  <si>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</si>
  <si>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</si>
  <si>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</si>
  <si>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</si>
  <si>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</si>
  <si>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</si>
  <si>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</si>
  <si>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</si>
  <si>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</si>
  <si>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</si>
  <si>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</si>
  <si>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</si>
  <si>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</si>
  <si>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</si>
  <si>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</si>
  <si>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</si>
  <si>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</si>
  <si>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</si>
  <si>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</si>
  <si>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</si>
  <si>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</si>
  <si>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</si>
  <si>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</si>
  <si>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</si>
  <si>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</si>
  <si>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</si>
  <si>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</si>
  <si>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</si>
  <si>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</si>
  <si>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</si>
  <si>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</si>
  <si>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</si>
  <si>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</si>
  <si>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</si>
  <si>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</si>
  <si>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</si>
  <si>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</si>
  <si>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</si>
  <si>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</si>
  <si>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</si>
  <si>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</si>
  <si>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</si>
  <si>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</si>
  <si>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</si>
  <si>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</si>
  <si>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</si>
  <si>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</si>
  <si>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</si>
  <si>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</si>
  <si>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</si>
  <si>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</si>
  <si>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</si>
  <si>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</si>
  <si>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</si>
  <si>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</si>
  <si>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</si>
  <si>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</si>
  <si>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</si>
  <si>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</si>
  <si>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</si>
  <si>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</si>
  <si>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</si>
  <si>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</si>
  <si>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</si>
  <si>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</si>
  <si>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</si>
  <si>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</si>
  <si>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</si>
  <si>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</si>
  <si>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</si>
  <si>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</si>
  <si>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</si>
  <si>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</si>
  <si>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</si>
  <si>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</si>
  <si>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</si>
  <si>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</si>
  <si>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</si>
  <si>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</si>
  <si>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</si>
  <si>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</si>
  <si>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</si>
  <si>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</si>
  <si>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</si>
  <si>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</si>
  <si>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</si>
  <si>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</si>
  <si>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</si>
  <si>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</si>
  <si>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</si>
  <si>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</si>
  <si>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</si>
  <si>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</si>
  <si>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</si>
  <si>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</si>
  <si>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</si>
  <si>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</si>
  <si>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</si>
  <si>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</si>
  <si>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</si>
  <si>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</si>
  <si>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</si>
  <si>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</si>
  <si>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</si>
  <si>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</si>
  <si>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</si>
  <si>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</si>
  <si>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</si>
  <si>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</si>
  <si>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</si>
  <si>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</si>
  <si>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</si>
  <si>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</si>
  <si>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</si>
  <si>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</si>
  <si>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</si>
  <si>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</si>
  <si>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</si>
  <si>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</si>
  <si>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</si>
  <si>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</si>
  <si>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</si>
  <si>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</si>
  <si>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</si>
  <si>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</si>
  <si>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</si>
  <si>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</si>
  <si>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</si>
  <si>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</si>
  <si>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</si>
  <si>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</si>
  <si>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</si>
  <si>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</si>
  <si>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</si>
  <si>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</si>
  <si>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</si>
  <si>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</si>
  <si>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</si>
  <si>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</si>
  <si>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</si>
  <si>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</si>
  <si>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</si>
  <si>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</si>
  <si>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</si>
  <si>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</si>
  <si>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</si>
  <si>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</si>
  <si>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</si>
  <si>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</si>
  <si>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</si>
  <si>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</si>
  <si>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</si>
  <si>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</si>
  <si>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</si>
  <si>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</si>
  <si>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</si>
  <si>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</si>
  <si>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</si>
  <si>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</si>
  <si>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</si>
  <si>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</si>
  <si>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</si>
  <si>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</si>
  <si>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</si>
  <si>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</si>
  <si>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</si>
  <si>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</si>
  <si>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</si>
  <si>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</si>
  <si>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</si>
  <si>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</si>
  <si>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</si>
  <si>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</si>
  <si>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</si>
  <si>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</si>
  <si>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</si>
  <si>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</si>
  <si>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</si>
  <si>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</si>
  <si>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</si>
  <si>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</si>
  <si>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</si>
  <si>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</si>
  <si>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</si>
  <si>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</si>
  <si>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</si>
  <si>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</si>
  <si>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</si>
  <si>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</si>
  <si>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</si>
  <si>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</si>
  <si>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</si>
  <si>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</si>
  <si>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</si>
  <si>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</si>
  <si>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</si>
  <si>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</si>
  <si>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</si>
  <si>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</si>
  <si>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</si>
  <si>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</si>
  <si>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</si>
  <si>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</si>
  <si>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</si>
  <si>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</si>
  <si>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</si>
  <si>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</si>
  <si>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</si>
  <si>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</si>
  <si>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</si>
  <si>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</si>
  <si>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</si>
  <si>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</si>
  <si>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</si>
  <si>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</si>
  <si>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</si>
  <si>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</si>
  <si>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</si>
  <si>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</si>
  <si>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</si>
  <si>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</si>
  <si>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</si>
  <si>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</si>
  <si>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</si>
  <si>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</si>
  <si>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</si>
  <si>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</si>
  <si>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</si>
  <si>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</si>
  <si>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</si>
  <si>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</si>
  <si>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</si>
  <si>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</si>
  <si>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</si>
  <si>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</si>
  <si>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</si>
  <si>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</si>
  <si>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</si>
  <si>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</si>
  <si>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</si>
  <si>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</si>
  <si>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</si>
  <si>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</si>
  <si>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</si>
  <si>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</si>
  <si>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</si>
  <si>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</si>
  <si>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</si>
  <si>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</si>
  <si>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</si>
  <si>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</si>
  <si>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</si>
  <si>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</si>
  <si>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</si>
  <si>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</si>
  <si>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</si>
  <si>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</si>
  <si>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</si>
  <si>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</si>
  <si>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</si>
  <si>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</si>
  <si>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</si>
  <si>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</si>
  <si>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</si>
  <si>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</si>
  <si>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</si>
  <si>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</si>
  <si>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</si>
  <si>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</si>
  <si>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</si>
  <si>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</si>
  <si>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</si>
  <si>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</si>
  <si>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</si>
  <si>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</si>
  <si>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</si>
  <si>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</si>
  <si>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</si>
  <si>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</si>
  <si>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</si>
  <si>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</si>
  <si>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</si>
  <si>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</si>
  <si>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</si>
  <si>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</si>
  <si>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</si>
  <si>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</si>
  <si>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</si>
  <si>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</si>
  <si>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</si>
  <si>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</si>
  <si>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</si>
  <si>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</si>
  <si>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</si>
  <si>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</si>
  <si>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</si>
  <si>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</si>
  <si>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</si>
  <si>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</si>
  <si>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</si>
  <si>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</si>
  <si>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</si>
  <si>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</si>
  <si>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</si>
  <si>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</si>
  <si>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</si>
  <si>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</si>
  <si>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</si>
  <si>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</si>
  <si>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</si>
  <si>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</si>
  <si>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</si>
  <si>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</si>
  <si>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</si>
  <si>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</si>
  <si>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</si>
  <si>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</si>
  <si>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</si>
  <si>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</si>
  <si>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</si>
  <si>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</si>
  <si>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</si>
  <si>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</si>
  <si>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</si>
  <si>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</si>
  <si>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</si>
  <si>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</si>
  <si>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</si>
  <si>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</si>
  <si>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</si>
  <si>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</si>
  <si>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</si>
  <si>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</si>
  <si>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</si>
  <si>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</si>
  <si>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</si>
  <si>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</si>
  <si>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</si>
  <si>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</si>
  <si>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</si>
  <si>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</si>
  <si>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</si>
  <si>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</si>
  <si>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</si>
  <si>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</si>
  <si>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</si>
  <si>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</si>
  <si>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</si>
  <si>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</si>
  <si>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</si>
  <si>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</si>
  <si>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</si>
  <si>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</si>
  <si>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</si>
  <si>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</si>
  <si>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</si>
  <si>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</si>
  <si>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</si>
  <si>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</si>
  <si>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</si>
  <si>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</si>
  <si>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</si>
  <si>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</si>
  <si>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</si>
  <si>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</si>
  <si>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</si>
  <si>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</si>
  <si>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</si>
  <si>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</si>
  <si>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</si>
  <si>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</si>
  <si>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</si>
  <si>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</si>
  <si>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</si>
  <si>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</si>
  <si>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</si>
  <si>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</si>
  <si>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</si>
  <si>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</si>
  <si>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</si>
  <si>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</si>
  <si>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</si>
  <si>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</si>
  <si>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</si>
  <si>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</si>
  <si>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</si>
  <si>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</si>
  <si>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</si>
  <si>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</si>
  <si>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</si>
  <si>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</si>
  <si>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</si>
  <si>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</si>
  <si>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</si>
  <si>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</si>
  <si>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</si>
  <si>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</si>
  <si>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</si>
  <si>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</si>
  <si>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</si>
  <si>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</si>
  <si>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</si>
  <si>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</si>
  <si>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</si>
  <si>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</si>
  <si>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</si>
  <si>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</si>
  <si>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</si>
  <si>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</si>
  <si>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</si>
  <si>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</si>
  <si>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</si>
  <si>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</si>
  <si>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</si>
  <si>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</si>
  <si>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</si>
  <si>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</si>
  <si>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</si>
  <si>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</si>
  <si>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</si>
  <si>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</si>
  <si>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</si>
  <si>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</si>
  <si>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</si>
  <si>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</si>
  <si>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</si>
  <si>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</si>
  <si>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</si>
  <si>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</si>
  <si>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</si>
  <si>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</si>
  <si>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</si>
  <si>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</si>
  <si>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</si>
  <si>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</si>
  <si>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</si>
  <si>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</si>
  <si>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</si>
  <si>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</si>
  <si>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</si>
  <si>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</si>
  <si>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</si>
  <si>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</si>
  <si>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</si>
  <si>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</si>
  <si>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</si>
  <si>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</si>
  <si>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</si>
  <si>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</si>
  <si>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</si>
  <si>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</si>
  <si>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</si>
  <si>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</si>
  <si>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</si>
  <si>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</si>
  <si>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</si>
  <si>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</si>
  <si>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</si>
  <si>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</si>
  <si>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</si>
  <si>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</si>
  <si>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</si>
  <si>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</si>
  <si>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</si>
  <si>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</si>
  <si>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</si>
  <si>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</si>
  <si>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</si>
  <si>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</si>
  <si>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</si>
  <si>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</si>
  <si>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</si>
  <si>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</si>
  <si>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</si>
  <si>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</si>
  <si>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</si>
  <si>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</si>
  <si>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</si>
  <si>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</si>
  <si>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</si>
  <si>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</si>
  <si>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</si>
  <si>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</si>
  <si>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</si>
  <si>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</si>
  <si>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</si>
  <si>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</si>
  <si>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</si>
  <si>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</si>
  <si>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</si>
  <si>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</si>
  <si>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</si>
  <si>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</si>
  <si>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</si>
  <si>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</si>
  <si>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</si>
  <si>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</si>
  <si>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</si>
  <si>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</si>
  <si>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</si>
  <si>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</si>
  <si>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</si>
  <si>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</si>
  <si>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</si>
  <si>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</si>
  <si>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</si>
  <si>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</si>
  <si>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</si>
  <si>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</si>
  <si>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</si>
  <si>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</si>
  <si>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</si>
  <si>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</si>
  <si>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</si>
  <si>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</si>
  <si>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</si>
  <si>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</si>
  <si>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</si>
  <si>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</si>
  <si>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</si>
  <si>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</si>
  <si>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</si>
  <si>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</si>
  <si>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</si>
  <si>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</si>
  <si>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</si>
  <si>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</si>
  <si>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</si>
  <si>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</si>
  <si>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</si>
  <si>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</si>
  <si>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</si>
  <si>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</si>
  <si>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</si>
  <si>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</si>
  <si>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</si>
  <si>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</si>
  <si>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</si>
  <si>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</si>
  <si>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</si>
  <si>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</si>
  <si>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</si>
  <si>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</si>
  <si>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</si>
  <si>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</si>
  <si>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</si>
  <si>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</si>
  <si>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</si>
  <si>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</si>
  <si>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</si>
  <si>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</si>
  <si>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</si>
  <si>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</si>
  <si>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</si>
  <si>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</si>
  <si>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</si>
  <si>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</si>
  <si>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</si>
  <si>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</si>
  <si>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</si>
  <si>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</si>
  <si>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</si>
  <si>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</si>
  <si>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</si>
  <si>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</si>
  <si>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</si>
  <si>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</si>
  <si>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</si>
  <si>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</si>
  <si>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</si>
  <si>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</si>
  <si>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</si>
  <si>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</si>
  <si>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</si>
  <si>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</si>
  <si>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</si>
  <si>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</si>
  <si>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</si>
  <si>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</si>
  <si>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</si>
  <si>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</si>
  <si>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</si>
  <si>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</si>
  <si>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</si>
  <si>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</si>
  <si>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</si>
  <si>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</si>
  <si>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</si>
  <si>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</si>
  <si>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</si>
  <si>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</si>
  <si>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</si>
  <si>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</si>
  <si>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</si>
  <si>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</si>
  <si>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</si>
  <si>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</si>
  <si>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</si>
  <si>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</si>
  <si>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</si>
  <si>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</si>
  <si>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</si>
  <si>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</si>
  <si>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</si>
  <si>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</si>
  <si>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</si>
  <si>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</si>
  <si>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</si>
  <si>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</si>
  <si>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</si>
  <si>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</si>
  <si>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</si>
  <si>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</si>
  <si>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</si>
  <si>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</si>
  <si>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</si>
  <si>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</si>
  <si>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</si>
  <si>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</si>
  <si>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</si>
  <si>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</si>
  <si>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</si>
  <si>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</si>
  <si>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</si>
  <si>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</si>
  <si>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</si>
  <si>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</si>
  <si>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</si>
  <si>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</si>
  <si>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</si>
  <si>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</si>
  <si>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</si>
  <si>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</si>
  <si>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</si>
  <si>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</si>
  <si>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</si>
  <si>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</si>
  <si>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</si>
  <si>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</si>
  <si>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</si>
  <si>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</si>
  <si>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</si>
  <si>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</si>
  <si>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</si>
  <si>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</si>
  <si>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</si>
  <si>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</si>
  <si>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</si>
  <si>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</si>
  <si>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</si>
  <si>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</si>
  <si>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</si>
  <si>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</si>
  <si>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</si>
  <si>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</si>
  <si>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</si>
  <si>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</si>
  <si>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</si>
  <si>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</si>
  <si>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</si>
  <si>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</si>
  <si>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</si>
  <si>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</si>
  <si>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</si>
  <si>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</si>
  <si>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</si>
  <si>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</si>
  <si>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</si>
  <si>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</si>
  <si>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</si>
  <si>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</si>
  <si>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</si>
  <si>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</si>
  <si>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</si>
  <si>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</si>
  <si>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</si>
  <si>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</si>
  <si>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</si>
  <si>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</si>
  <si>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</si>
  <si>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</si>
  <si>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</si>
  <si>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</si>
  <si>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</si>
  <si>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</si>
  <si>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</si>
  <si>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</si>
  <si>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</si>
  <si>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</si>
  <si>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</si>
  <si>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</si>
  <si>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</si>
  <si>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</si>
  <si>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</si>
  <si>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</si>
  <si>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</si>
  <si>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</si>
  <si>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</si>
  <si>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</si>
  <si>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</si>
  <si>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</si>
  <si>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</si>
  <si>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</si>
  <si>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</si>
  <si>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</si>
  <si>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</si>
  <si>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</si>
  <si>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</si>
  <si>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</si>
  <si>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</si>
  <si>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</si>
  <si>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</si>
  <si>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</si>
  <si>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</si>
  <si>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</si>
  <si>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</si>
  <si>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</si>
  <si>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</si>
  <si>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</si>
  <si>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</si>
  <si>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</si>
  <si>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</si>
  <si>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</si>
  <si>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</si>
  <si>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</si>
  <si>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</si>
  <si>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</si>
  <si>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</si>
  <si>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</si>
  <si>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</si>
  <si>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</si>
  <si>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</si>
  <si>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</si>
  <si>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</si>
  <si>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</si>
  <si>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</si>
  <si>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</si>
  <si>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</si>
  <si>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</si>
  <si>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</si>
  <si>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</si>
  <si>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</si>
  <si>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</si>
  <si>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</si>
  <si>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</si>
  <si>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</si>
  <si>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</si>
  <si>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</si>
  <si>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</si>
  <si>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</si>
  <si>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</si>
  <si>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</si>
  <si>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</si>
  <si>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</si>
  <si>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</si>
  <si>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</si>
  <si>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</si>
  <si>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</si>
  <si>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</si>
  <si>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</si>
  <si>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</si>
  <si>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</si>
  <si>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</si>
  <si>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</si>
  <si>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</si>
  <si>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</si>
  <si>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</si>
  <si>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</si>
  <si>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</si>
  <si>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</si>
  <si>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</si>
  <si>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</si>
  <si>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</si>
  <si>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</si>
  <si>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</si>
  <si>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</si>
  <si>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</si>
  <si>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</si>
  <si>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</si>
  <si>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</si>
  <si>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</si>
  <si>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</si>
  <si>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</si>
  <si>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</si>
  <si>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</si>
  <si>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</si>
  <si>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</si>
  <si>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</si>
  <si>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</si>
  <si>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</si>
  <si>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</si>
  <si>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</si>
  <si>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</si>
  <si>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</si>
  <si>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</si>
  <si>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</si>
  <si>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</si>
  <si>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</si>
  <si>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</si>
  <si>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</si>
  <si>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</si>
  <si>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</si>
  <si>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</si>
  <si>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</si>
  <si>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</si>
  <si>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</si>
  <si>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</si>
  <si>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</si>
  <si>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</si>
  <si>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</si>
  <si>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</si>
  <si>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</si>
  <si>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</si>
  <si>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</si>
  <si>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</si>
  <si>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</si>
  <si>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</si>
  <si>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</si>
  <si>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</si>
  <si>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</si>
  <si>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</si>
  <si>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</si>
  <si>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</si>
  <si>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</si>
  <si>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</si>
  <si>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</si>
  <si>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</si>
  <si>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</si>
  <si>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</si>
  <si>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</si>
  <si>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</si>
  <si>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</si>
  <si>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</si>
  <si>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</si>
  <si>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</si>
  <si>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</si>
  <si>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</si>
  <si>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</si>
  <si>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</si>
  <si>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</si>
  <si>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</si>
  <si>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</si>
  <si>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</si>
  <si>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</si>
  <si>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</si>
  <si>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</si>
  <si>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</si>
  <si>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</si>
  <si>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</si>
  <si>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</si>
  <si>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</si>
  <si>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</si>
  <si>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</si>
  <si>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</si>
  <si>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</si>
  <si>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</si>
  <si>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</si>
  <si>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</si>
  <si>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</si>
  <si>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</si>
  <si>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</si>
  <si>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</si>
  <si>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</si>
  <si>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</si>
  <si>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</si>
  <si>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</si>
  <si>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</si>
  <si>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</si>
  <si>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</si>
  <si>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</si>
  <si>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</si>
  <si>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</si>
  <si>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</si>
  <si>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</si>
  <si>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</si>
  <si>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</si>
  <si>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</si>
  <si>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</si>
  <si>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</si>
  <si>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</si>
  <si>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</si>
  <si>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</si>
  <si>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</si>
  <si>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</si>
  <si>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</si>
  <si>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</si>
  <si>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</si>
  <si>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</si>
  <si>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</si>
  <si>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</si>
  <si>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</si>
  <si>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</si>
  <si>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</si>
  <si>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</si>
  <si>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</si>
  <si>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</si>
  <si>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</si>
  <si>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</si>
  <si>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</si>
  <si>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</si>
  <si>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</si>
  <si>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</si>
  <si>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</si>
  <si>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</si>
  <si>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</si>
  <si>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</si>
  <si>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</si>
  <si>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</si>
  <si>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</si>
  <si>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</si>
  <si>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</si>
  <si>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</si>
  <si>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</si>
  <si>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</si>
  <si>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</si>
  <si>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</si>
  <si>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</si>
  <si>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</si>
  <si>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</si>
  <si>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</si>
  <si>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</si>
  <si>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</si>
  <si>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</si>
  <si>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</si>
  <si>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</si>
  <si>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</si>
  <si>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</si>
  <si>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</si>
  <si>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</si>
  <si>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</si>
  <si>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</si>
  <si>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</si>
  <si>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</si>
  <si>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</si>
  <si>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</si>
  <si>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</si>
  <si>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</si>
  <si>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</si>
  <si>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</si>
  <si>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</si>
  <si>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</si>
  <si>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</si>
  <si>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</si>
  <si>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</si>
  <si>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</si>
  <si>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</si>
  <si>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</si>
  <si>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</si>
  <si>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</si>
  <si>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</si>
  <si>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</si>
  <si>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</si>
  <si>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</si>
  <si>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</si>
  <si>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</si>
  <si>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</si>
  <si>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</si>
  <si>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</si>
  <si>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</si>
  <si>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</si>
  <si>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</si>
  <si>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</si>
  <si>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</si>
  <si>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</si>
  <si>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</si>
  <si>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</si>
  <si>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</si>
  <si>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</si>
  <si>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</si>
  <si>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</si>
  <si>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</si>
  <si>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</si>
  <si>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</si>
  <si>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</si>
  <si>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</si>
  <si>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</si>
  <si>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</si>
  <si>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</si>
  <si>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</si>
  <si>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</si>
  <si>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</si>
  <si>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</si>
  <si>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</si>
  <si>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</si>
  <si>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</si>
  <si>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</si>
  <si>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</si>
  <si>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</si>
  <si>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</si>
  <si>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</si>
  <si>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</si>
  <si>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</si>
  <si>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</si>
  <si>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</si>
  <si>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</si>
  <si>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</si>
  <si>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</si>
  <si>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</si>
  <si>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</si>
  <si>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</si>
  <si>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</si>
  <si>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</si>
  <si>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</si>
  <si>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</si>
  <si>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</si>
  <si>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</si>
  <si>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</si>
  <si>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</si>
  <si>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</si>
  <si>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</si>
  <si>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</si>
  <si>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</si>
  <si>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</si>
  <si>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</si>
  <si>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</si>
  <si>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</si>
  <si>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</si>
  <si>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</si>
  <si>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</si>
  <si>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</si>
  <si>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</si>
  <si>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</si>
  <si>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</si>
  <si>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</si>
  <si>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</si>
  <si>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</si>
  <si>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</si>
  <si>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</si>
  <si>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</si>
  <si>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</si>
  <si>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</si>
  <si>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</si>
  <si>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</si>
  <si>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</si>
  <si>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</si>
  <si>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</si>
  <si>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</si>
  <si>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</si>
  <si>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</si>
  <si>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</si>
  <si>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</si>
  <si>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</si>
  <si>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</si>
  <si>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</si>
  <si>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</si>
  <si>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</si>
  <si>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</si>
  <si>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</si>
  <si>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</si>
  <si>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</si>
  <si>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</si>
  <si>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</si>
  <si>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</si>
  <si>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</si>
  <si>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</si>
  <si>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</si>
  <si>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</si>
  <si>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</si>
  <si>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</si>
  <si>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</si>
  <si>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</si>
  <si>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</si>
  <si>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</si>
  <si>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</si>
  <si>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</si>
  <si>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</si>
  <si>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</si>
  <si>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</si>
  <si>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</si>
  <si>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</si>
  <si>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</si>
  <si>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</si>
  <si>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</si>
  <si>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</si>
  <si>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</si>
  <si>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</si>
  <si>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</si>
  <si>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</si>
  <si>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</si>
  <si>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</si>
  <si>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</si>
  <si>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</si>
  <si>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</si>
  <si>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</si>
  <si>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</si>
  <si>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</si>
  <si>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</si>
  <si>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</si>
  <si>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</si>
  <si>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</si>
  <si>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</si>
  <si>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</si>
  <si>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</si>
  <si>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</si>
  <si>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</si>
  <si>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</si>
  <si>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</si>
  <si>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</si>
  <si>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</si>
  <si>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</si>
  <si>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</si>
  <si>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</si>
  <si>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</si>
  <si>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</si>
  <si>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</si>
  <si>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</si>
  <si>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</si>
  <si>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</si>
  <si>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</si>
  <si>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</si>
  <si>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</si>
  <si>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</si>
  <si>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</si>
  <si>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</si>
  <si>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</si>
  <si>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</si>
  <si>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</si>
  <si>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</si>
  <si>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</si>
  <si>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</si>
  <si>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</si>
  <si>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</si>
  <si>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</si>
  <si>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</si>
  <si>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</si>
  <si>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</si>
  <si>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</si>
  <si>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</si>
  <si>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</si>
  <si>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</si>
  <si>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</si>
  <si>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</si>
  <si>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</si>
  <si>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</si>
  <si>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</si>
  <si>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</si>
  <si>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</si>
  <si>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</si>
  <si>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</si>
  <si>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</si>
  <si>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</si>
  <si>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</si>
  <si>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</si>
  <si>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</si>
  <si>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</si>
  <si>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</si>
  <si>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</si>
  <si>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</si>
  <si>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</si>
  <si>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</si>
  <si>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</si>
  <si>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</si>
  <si>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</si>
  <si>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</si>
  <si>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</si>
  <si>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</si>
  <si>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</si>
  <si>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</si>
  <si>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</si>
  <si>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</si>
  <si>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</si>
  <si>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</si>
  <si>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</si>
  <si>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</si>
  <si>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</si>
  <si>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</si>
  <si>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</si>
  <si>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</si>
  <si>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</si>
  <si>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</si>
  <si>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</si>
  <si>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</si>
  <si>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</si>
  <si>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</si>
  <si>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</si>
  <si>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</si>
  <si>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</si>
  <si>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</si>
  <si>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</si>
  <si>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</si>
  <si>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</si>
  <si>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</si>
  <si>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</si>
  <si>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</si>
  <si>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</si>
  <si>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</si>
  <si>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</si>
  <si>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</si>
  <si>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</si>
  <si>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</si>
  <si>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</si>
  <si>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</si>
  <si>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</si>
  <si>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</si>
  <si>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</si>
  <si>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</si>
  <si>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</si>
  <si>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</si>
  <si>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</si>
  <si>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</si>
  <si>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</si>
  <si>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</si>
  <si>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</si>
  <si>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</si>
  <si>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</si>
  <si>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</si>
  <si>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</si>
  <si>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</si>
  <si>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</si>
  <si>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</si>
  <si>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</si>
  <si>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</si>
  <si>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</si>
  <si>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</si>
  <si>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</si>
  <si>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</si>
  <si>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</si>
  <si>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</si>
  <si>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</si>
  <si>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</si>
  <si>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</si>
  <si>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</si>
  <si>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</si>
  <si>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</si>
  <si>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</si>
  <si>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</si>
  <si>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</si>
  <si>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</si>
  <si>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</si>
  <si>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</si>
  <si>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</si>
  <si>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</si>
  <si>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</si>
  <si>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</si>
  <si>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</si>
  <si>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</si>
  <si>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</si>
  <si>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</si>
  <si>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</si>
  <si>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</si>
  <si>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</si>
  <si>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</si>
  <si>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</si>
  <si>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</si>
  <si>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</si>
  <si>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</si>
  <si>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</si>
  <si>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</si>
  <si>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</si>
  <si>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</si>
  <si>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</si>
  <si>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</si>
  <si>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</si>
  <si>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</si>
  <si>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</si>
  <si>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</si>
  <si>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</si>
  <si>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</si>
  <si>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</si>
  <si>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</si>
  <si>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</si>
  <si>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</si>
  <si>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</si>
  <si>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</si>
  <si>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</si>
  <si>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</si>
  <si>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</si>
  <si>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</si>
  <si>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</si>
  <si>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</si>
  <si>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</si>
  <si>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</si>
  <si>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</si>
  <si>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</si>
  <si>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</si>
  <si>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</si>
  <si>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</si>
  <si>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</si>
  <si>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</si>
  <si>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</si>
  <si>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</si>
  <si>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</si>
  <si>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</si>
  <si>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</si>
  <si>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</si>
  <si>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</si>
  <si>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</si>
  <si>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</si>
  <si>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</si>
  <si>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</si>
  <si>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</si>
  <si>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</si>
  <si>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</si>
  <si>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</si>
  <si>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</si>
  <si>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</si>
  <si>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</si>
  <si>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</si>
  <si>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</si>
  <si>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</si>
  <si>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</si>
  <si>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</si>
  <si>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</si>
  <si>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</si>
  <si>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</si>
  <si>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</si>
  <si>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</si>
  <si>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</si>
  <si>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</si>
  <si>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</si>
  <si>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</si>
  <si>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</si>
  <si>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</si>
  <si>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</si>
  <si>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</si>
  <si>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</si>
  <si>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</si>
  <si>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</si>
  <si>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</si>
  <si>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</si>
  <si>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</si>
  <si>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</si>
  <si>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</si>
  <si>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</si>
  <si>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</si>
  <si>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</si>
  <si>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</si>
  <si>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</si>
  <si>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</si>
  <si>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</si>
  <si>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</si>
  <si>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</si>
  <si>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</si>
  <si>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</si>
  <si>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</si>
  <si>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</si>
  <si>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</si>
  <si>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</si>
  <si>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</si>
  <si>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</si>
  <si>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</si>
  <si>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</si>
  <si>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</si>
  <si>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</si>
  <si>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</si>
  <si>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</si>
  <si>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</si>
  <si>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</si>
  <si>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</si>
  <si>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</si>
  <si>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</si>
  <si>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</si>
  <si>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</si>
  <si>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</si>
  <si>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</si>
  <si>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</si>
  <si>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</si>
  <si>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</si>
  <si>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</si>
  <si>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</si>
  <si>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</si>
  <si>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</si>
  <si>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</si>
  <si>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</si>
  <si>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</si>
  <si>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</si>
  <si>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</si>
  <si>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</si>
  <si>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</si>
  <si>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</si>
  <si>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</si>
  <si>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</si>
  <si>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</si>
  <si>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</si>
  <si>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</si>
  <si>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</si>
  <si>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</si>
  <si>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</si>
  <si>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</si>
  <si>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</si>
  <si>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</si>
  <si>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</si>
  <si>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</si>
  <si>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</si>
  <si>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</si>
  <si>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</si>
  <si>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</si>
  <si>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</si>
  <si>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</si>
  <si>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</si>
  <si>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</si>
  <si>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</si>
  <si>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</si>
  <si>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</si>
  <si>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</si>
  <si>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</si>
  <si>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</si>
  <si>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</si>
  <si>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</si>
  <si>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</si>
  <si>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</si>
  <si>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</si>
  <si>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</si>
  <si>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</si>
  <si>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</si>
  <si>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</si>
  <si>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</si>
  <si>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</si>
  <si>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</si>
  <si>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</si>
  <si>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</si>
  <si>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</si>
  <si>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</si>
  <si>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</si>
  <si>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</si>
  <si>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</si>
  <si>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</si>
  <si>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</si>
  <si>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</si>
  <si>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</si>
  <si>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</si>
  <si>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</si>
  <si>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</si>
  <si>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</si>
  <si>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</si>
  <si>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</si>
  <si>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</si>
  <si>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</si>
  <si>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</si>
  <si>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</si>
  <si>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</si>
  <si>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</si>
  <si>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</si>
  <si>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</si>
  <si>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</si>
  <si>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</si>
  <si>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</si>
  <si>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</si>
  <si>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</si>
  <si>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</si>
  <si>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</si>
  <si>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</si>
  <si>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</si>
  <si>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</si>
  <si>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</si>
  <si>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</si>
  <si>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</si>
  <si>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</si>
  <si>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</si>
  <si>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</si>
  <si>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</si>
  <si>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</si>
  <si>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</si>
  <si>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</si>
  <si>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</si>
  <si>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</si>
  <si>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</si>
  <si>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</si>
  <si>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</si>
  <si>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</si>
  <si>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</si>
  <si>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</si>
  <si>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</si>
  <si>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</si>
  <si>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</si>
  <si>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</si>
  <si>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</si>
  <si>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</si>
  <si>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</si>
  <si>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</si>
  <si>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</si>
  <si>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</si>
  <si>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</si>
  <si>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</si>
  <si>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</si>
  <si>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</si>
  <si>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</si>
  <si>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</si>
  <si>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</si>
  <si>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</si>
  <si>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</si>
  <si>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</si>
  <si>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</si>
  <si>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</si>
  <si>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</si>
  <si>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</si>
  <si>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</si>
  <si>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</si>
  <si>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</si>
  <si>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</si>
  <si>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</si>
  <si>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</si>
  <si>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</si>
  <si>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</si>
  <si>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</si>
  <si>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</si>
  <si>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</si>
  <si>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</si>
  <si>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</si>
  <si>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</si>
  <si>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</si>
  <si>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</si>
  <si>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</si>
  <si>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</si>
  <si>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</si>
  <si>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</si>
  <si>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</si>
  <si>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</si>
  <si>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</si>
  <si>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</si>
  <si>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</si>
  <si>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</si>
  <si>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</si>
  <si>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</si>
  <si>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</si>
  <si>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</si>
  <si>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</si>
  <si>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</si>
  <si>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</si>
  <si>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</si>
  <si>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</si>
  <si>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</si>
  <si>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</si>
  <si>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</si>
  <si>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</si>
  <si>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</si>
  <si>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</si>
  <si>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</si>
  <si>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</si>
  <si>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</si>
  <si>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</si>
  <si>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</si>
  <si>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</si>
  <si>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</si>
  <si>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</si>
  <si>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</si>
  <si>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</si>
  <si>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</si>
  <si>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</si>
  <si>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</si>
  <si>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</si>
  <si>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</si>
  <si>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</si>
  <si>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</si>
  <si>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</si>
  <si>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</si>
  <si>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</si>
  <si>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</si>
  <si>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</si>
  <si>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</si>
  <si>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</si>
  <si>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</si>
  <si>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</si>
  <si>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</si>
  <si>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</si>
  <si>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</si>
  <si>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</si>
  <si>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</si>
  <si>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</si>
  <si>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</si>
  <si>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</si>
  <si>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</si>
  <si>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</si>
  <si>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</si>
  <si>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</si>
  <si>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</si>
  <si>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</si>
  <si>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</si>
  <si>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</si>
  <si>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</si>
  <si>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</si>
  <si>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</si>
  <si>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</si>
  <si>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</si>
  <si>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</si>
  <si>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</si>
  <si>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</si>
  <si>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</si>
  <si>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</si>
  <si>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</si>
  <si>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</si>
  <si>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</si>
  <si>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</si>
  <si>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</si>
  <si>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</si>
  <si>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</si>
  <si>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</si>
  <si>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</si>
  <si>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</si>
  <si>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</si>
  <si>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</si>
  <si>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</si>
  <si>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</si>
  <si>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</si>
  <si>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</si>
  <si>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</si>
  <si>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</si>
  <si>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</si>
  <si>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</si>
  <si>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</si>
  <si>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</si>
  <si>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</si>
  <si>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</si>
  <si>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</si>
  <si>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</si>
  <si>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</si>
  <si>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</si>
  <si>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</si>
  <si>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</si>
  <si>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</si>
  <si>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</si>
  <si>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</si>
  <si>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</si>
  <si>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</si>
  <si>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</si>
  <si>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</si>
  <si>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</si>
  <si>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</si>
  <si>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</si>
  <si>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</si>
  <si>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</si>
  <si>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</si>
  <si>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</si>
  <si>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</si>
  <si>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</si>
  <si>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</si>
  <si>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</si>
  <si>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</si>
  <si>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</si>
  <si>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</si>
  <si>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</si>
  <si>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</si>
  <si>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</si>
  <si>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</si>
  <si>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</si>
  <si>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</si>
  <si>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</si>
  <si>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</si>
  <si>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</si>
  <si>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</si>
  <si>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</si>
  <si>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</si>
  <si>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</si>
  <si>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</si>
  <si>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</si>
  <si>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</si>
  <si>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</si>
  <si>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</si>
  <si>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</si>
  <si>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</si>
  <si>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</si>
  <si>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</si>
  <si>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</si>
  <si>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</si>
  <si>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</si>
  <si>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</si>
  <si>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</si>
  <si>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</si>
  <si>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</si>
  <si>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</si>
  <si>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</si>
  <si>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</si>
  <si>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</si>
  <si>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</si>
  <si>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</si>
  <si>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</si>
  <si>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</si>
  <si>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</si>
  <si>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</si>
  <si>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</si>
  <si>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</si>
  <si>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</si>
  <si>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</si>
  <si>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</si>
  <si>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</si>
  <si>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</si>
  <si>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</si>
  <si>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</si>
  <si>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</si>
  <si>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</si>
  <si>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</si>
  <si>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</si>
  <si>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</si>
  <si>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</si>
  <si>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</si>
  <si>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</si>
  <si>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</si>
  <si>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</si>
  <si>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</si>
  <si>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</si>
  <si>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</si>
  <si>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</si>
  <si>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</si>
  <si>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</si>
  <si>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</si>
  <si>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</si>
  <si>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</si>
  <si>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</si>
  <si>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</si>
  <si>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</si>
  <si>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</si>
  <si>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</si>
  <si>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</si>
  <si>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</si>
  <si>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</si>
  <si>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</si>
  <si>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</si>
  <si>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</si>
  <si>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</si>
  <si>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</si>
  <si>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</si>
  <si>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</si>
  <si>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</si>
  <si>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</si>
  <si>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</si>
  <si>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</si>
  <si>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</si>
  <si>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</si>
  <si>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</si>
  <si>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</si>
  <si>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</si>
  <si>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</si>
  <si>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</si>
  <si>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</si>
  <si>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</si>
  <si>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</si>
  <si>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</si>
  <si>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</si>
  <si>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</si>
  <si>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</si>
  <si>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</si>
  <si>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</si>
  <si>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</si>
  <si>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</si>
  <si>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</si>
  <si>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</si>
  <si>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</si>
  <si>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</si>
  <si>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</si>
  <si>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</si>
  <si>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</si>
  <si>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</si>
  <si>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</si>
  <si>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</si>
  <si>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</si>
  <si>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</si>
  <si>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</si>
  <si>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</si>
  <si>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</si>
  <si>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</si>
  <si>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</si>
  <si>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</si>
  <si>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</si>
  <si>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</si>
  <si>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</si>
  <si>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</si>
  <si>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</si>
  <si>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</si>
  <si>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</si>
  <si>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</si>
  <si>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</si>
  <si>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</si>
  <si>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</si>
  <si>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</si>
  <si>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</si>
  <si>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</si>
  <si>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</si>
  <si>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</si>
  <si>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</si>
  <si>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</si>
  <si>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</si>
  <si>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</si>
  <si>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</si>
  <si>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</si>
  <si>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</si>
  <si>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</si>
  <si>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</si>
  <si>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</si>
  <si>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</si>
  <si>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</si>
  <si>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</si>
  <si>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</si>
  <si>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</si>
  <si>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</si>
  <si>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</si>
  <si>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</si>
  <si>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</si>
  <si>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</si>
  <si>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</si>
  <si>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</si>
  <si>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</si>
  <si>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</si>
  <si>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</si>
  <si>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</si>
  <si>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</si>
  <si>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</si>
  <si>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</si>
  <si>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</si>
  <si>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</si>
  <si>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</si>
  <si>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</si>
  <si>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</si>
  <si>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</si>
  <si>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</si>
  <si>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</si>
  <si>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</si>
  <si>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</si>
  <si>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</si>
  <si>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</si>
  <si>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</si>
  <si>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</si>
  <si>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</si>
  <si>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</si>
  <si>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</si>
  <si>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</si>
  <si>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</si>
  <si>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</si>
  <si>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</si>
  <si>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</si>
  <si>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</si>
  <si>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</si>
  <si>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</si>
  <si>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</si>
  <si>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</si>
  <si>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</si>
  <si>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</si>
  <si>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</si>
  <si>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</si>
  <si>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</si>
  <si>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</si>
  <si>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</si>
  <si>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</si>
  <si>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</si>
  <si>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</si>
  <si>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</si>
  <si>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</si>
  <si>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</si>
  <si>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</si>
  <si>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</si>
  <si>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</si>
  <si>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</si>
  <si>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</si>
  <si>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</si>
  <si>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</si>
  <si>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</si>
  <si>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</si>
  <si>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</si>
  <si>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</si>
  <si>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</si>
  <si>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</si>
  <si>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</si>
  <si>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</si>
  <si>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</si>
  <si>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</si>
  <si>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</si>
  <si>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</si>
  <si>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</si>
  <si>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</si>
  <si>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</si>
  <si>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</si>
  <si>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</si>
  <si>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</si>
  <si>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</si>
  <si>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</si>
  <si>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</si>
  <si>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</si>
  <si>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</si>
  <si>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</si>
  <si>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</si>
  <si>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</si>
  <si>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</si>
  <si>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</si>
  <si>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</si>
  <si>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</si>
  <si>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</si>
  <si>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</si>
  <si>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</si>
  <si>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</si>
  <si>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</si>
  <si>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</si>
  <si>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</si>
  <si>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</si>
  <si>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</si>
  <si>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</si>
  <si>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</si>
  <si>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</si>
  <si>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</si>
  <si>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</si>
  <si>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</si>
  <si>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</si>
  <si>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</si>
  <si>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</si>
  <si>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</si>
  <si>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</si>
  <si>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</si>
  <si>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</si>
  <si>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</si>
  <si>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</si>
  <si>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</si>
  <si>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</si>
  <si>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</si>
  <si>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</si>
  <si>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</si>
  <si>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</si>
  <si>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</si>
  <si>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</si>
  <si>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</si>
  <si>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</si>
  <si>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</si>
  <si>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</si>
  <si>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</si>
  <si>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</si>
  <si>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</si>
  <si>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</si>
  <si>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</si>
  <si>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</si>
  <si>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</si>
  <si>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</si>
  <si>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</si>
  <si>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</si>
  <si>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</si>
  <si>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</si>
  <si>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</si>
  <si>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</si>
  <si>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</si>
  <si>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</si>
  <si>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</si>
  <si>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</si>
  <si>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</si>
  <si>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</si>
  <si>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</si>
  <si>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</si>
  <si>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</si>
  <si>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</si>
  <si>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</si>
  <si>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</si>
  <si>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</si>
  <si>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</si>
  <si>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</si>
  <si>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</si>
  <si>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</si>
  <si>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</si>
  <si>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</si>
  <si>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</si>
  <si>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</si>
  <si>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</si>
  <si>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</si>
  <si>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</si>
  <si>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</si>
  <si>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</si>
  <si>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</si>
  <si>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</si>
  <si>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</si>
  <si>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</si>
  <si>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</si>
  <si>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</si>
  <si>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</si>
  <si>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</si>
  <si>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</si>
  <si>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</si>
  <si>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</si>
  <si>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</si>
  <si>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</si>
  <si>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</si>
  <si>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</si>
  <si>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</si>
  <si>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</si>
  <si>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</si>
  <si>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</si>
  <si>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</si>
  <si>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</si>
  <si>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</si>
  <si>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</si>
  <si>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</si>
  <si>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</si>
  <si>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</si>
  <si>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</si>
  <si>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</si>
  <si>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</si>
  <si>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</si>
  <si>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</si>
  <si>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</si>
  <si>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</si>
  <si>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</si>
  <si>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</si>
  <si>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</si>
  <si>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</si>
  <si>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</si>
  <si>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</si>
  <si>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</si>
  <si>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</si>
  <si>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</si>
  <si>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</si>
  <si>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</si>
  <si>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</si>
  <si>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</si>
  <si>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</si>
  <si>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</si>
  <si>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</si>
  <si>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</si>
  <si>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</si>
  <si>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</si>
  <si>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</si>
  <si>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</si>
  <si>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</si>
  <si>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</si>
  <si>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</si>
  <si>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</si>
  <si>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</si>
  <si>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</si>
  <si>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</si>
  <si>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</si>
  <si>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</si>
  <si>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</si>
  <si>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</si>
  <si>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</si>
  <si>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</si>
  <si>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</si>
  <si>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</si>
  <si>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</si>
  <si>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</si>
  <si>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</si>
  <si>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</si>
  <si>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</si>
  <si>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</si>
  <si>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</si>
  <si>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</si>
  <si>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</si>
  <si>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</si>
  <si>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</si>
  <si>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</si>
  <si>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</si>
  <si>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</si>
  <si>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</si>
  <si>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</si>
  <si>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</si>
  <si>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</si>
  <si>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</si>
  <si>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</si>
  <si>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</si>
  <si>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</si>
  <si>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</si>
  <si>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</si>
  <si>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</si>
  <si>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</si>
  <si>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</si>
  <si>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</si>
  <si>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</si>
  <si>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</si>
  <si>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</si>
  <si>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</si>
  <si>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</si>
  <si>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</si>
  <si>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</si>
  <si>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</si>
  <si>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</si>
  <si>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</si>
  <si>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</si>
  <si>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</si>
  <si>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</si>
  <si>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</si>
  <si>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</si>
  <si>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</si>
  <si>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</si>
  <si>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</si>
  <si>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</si>
  <si>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</si>
  <si>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</si>
  <si>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</si>
  <si>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</si>
  <si>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</si>
  <si>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</si>
  <si>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</si>
  <si>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</si>
  <si>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</si>
  <si>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</si>
  <si>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</si>
  <si>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</si>
  <si>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</si>
  <si>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</si>
  <si>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</si>
  <si>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</si>
  <si>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</si>
  <si>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</si>
  <si>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</si>
  <si>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</si>
  <si>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</si>
  <si>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</si>
  <si>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</si>
  <si>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</si>
  <si>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</si>
  <si>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</si>
  <si>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</si>
  <si>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</si>
  <si>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</si>
  <si>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</si>
  <si>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</si>
  <si>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</si>
  <si>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</si>
  <si>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</si>
  <si>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</si>
  <si>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</si>
  <si>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</si>
  <si>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</si>
  <si>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</si>
  <si>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</si>
  <si>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</si>
  <si>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</si>
  <si>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</si>
  <si>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</si>
  <si>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</si>
  <si>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</si>
  <si>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</si>
  <si>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</si>
  <si>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</si>
  <si>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</si>
  <si>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</si>
  <si>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</si>
  <si>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</si>
  <si>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</si>
  <si>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</si>
  <si>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</si>
  <si>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</si>
  <si>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</si>
  <si>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</si>
  <si>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</si>
  <si>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</si>
  <si>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</si>
  <si>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</si>
  <si>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</si>
  <si>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</si>
  <si>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</si>
  <si>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</si>
  <si>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</si>
  <si>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</si>
  <si>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</si>
  <si>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</si>
  <si>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</si>
  <si>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</si>
  <si>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</si>
  <si>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</si>
  <si>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</si>
  <si>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</si>
  <si>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</si>
  <si>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</si>
  <si>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</si>
  <si>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</si>
  <si>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</si>
  <si>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</si>
  <si>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</si>
  <si>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</si>
  <si>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</si>
  <si>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</si>
  <si>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</si>
  <si>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</si>
  <si>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</si>
  <si>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</si>
  <si>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</si>
  <si>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</si>
  <si>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</si>
  <si>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</si>
  <si>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</si>
  <si>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</si>
  <si>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</si>
  <si>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</si>
  <si>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</si>
  <si>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</si>
  <si>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</si>
  <si>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</si>
  <si>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</si>
  <si>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</si>
  <si>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</si>
  <si>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</si>
  <si>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</si>
  <si>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</si>
  <si>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</si>
  <si>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</si>
  <si>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</si>
  <si>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</si>
  <si>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</si>
  <si>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</si>
  <si>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</si>
  <si>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</si>
  <si>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</si>
  <si>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</si>
  <si>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</si>
  <si>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</si>
  <si>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</si>
  <si>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</si>
  <si>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</si>
  <si>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</si>
  <si>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</si>
  <si>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</si>
  <si>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</si>
  <si>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</si>
  <si>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</si>
  <si>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</si>
  <si>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</si>
  <si>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</si>
  <si>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</si>
  <si>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</si>
  <si>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</si>
  <si>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</si>
  <si>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</si>
  <si>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</si>
  <si>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</si>
  <si>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</si>
  <si>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</si>
  <si>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</si>
  <si>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</si>
  <si>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</si>
  <si>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</si>
  <si>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</si>
  <si>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</si>
  <si>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</si>
  <si>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</si>
  <si>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</si>
  <si>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</si>
  <si>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</si>
  <si>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</si>
  <si>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</si>
  <si>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</si>
  <si>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</si>
  <si>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</si>
  <si>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</si>
  <si>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</si>
  <si>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</si>
  <si>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</si>
  <si>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</si>
  <si>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</si>
  <si>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</si>
  <si>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</si>
  <si>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</si>
  <si>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</si>
  <si>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</si>
  <si>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</si>
  <si>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</si>
  <si>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</si>
  <si>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</si>
  <si>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</si>
  <si>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</si>
  <si>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</si>
  <si>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</si>
  <si>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</si>
  <si>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</si>
  <si>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</si>
  <si>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</si>
  <si>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</si>
  <si>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</si>
  <si>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</si>
  <si>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</si>
  <si>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</si>
  <si>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</si>
  <si>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</si>
  <si>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</si>
  <si>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</si>
  <si>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</si>
  <si>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</si>
  <si>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</si>
  <si>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</si>
  <si>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</si>
  <si>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</si>
  <si>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</si>
  <si>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</si>
  <si>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</si>
  <si>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</si>
  <si>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</si>
  <si>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</si>
  <si>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</si>
  <si>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</si>
  <si>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</si>
  <si>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</si>
  <si>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</si>
  <si>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</si>
  <si>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</si>
  <si>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</si>
  <si>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</si>
  <si>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</si>
  <si>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</si>
  <si>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</si>
  <si>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</si>
  <si>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</si>
  <si>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</si>
  <si>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</si>
  <si>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</si>
  <si>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</si>
  <si>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</si>
  <si>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</si>
  <si>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</si>
  <si>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</si>
  <si>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</si>
  <si>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</si>
  <si>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</si>
  <si>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</si>
  <si>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</si>
  <si>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</si>
  <si>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</si>
  <si>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</si>
  <si>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</si>
  <si>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</si>
  <si>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</si>
  <si>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</si>
  <si>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</si>
  <si>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</si>
  <si>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</si>
  <si>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</si>
  <si>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</si>
  <si>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</si>
  <si>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</si>
  <si>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</si>
  <si>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</si>
  <si>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</si>
  <si>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</si>
  <si>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</si>
  <si>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</si>
  <si>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</si>
  <si>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</si>
  <si>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</si>
  <si>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</si>
  <si>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</si>
  <si>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</si>
  <si>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</si>
  <si>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</si>
  <si>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</si>
  <si>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</si>
  <si>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</si>
  <si>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</si>
  <si>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</si>
  <si>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</si>
  <si>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</si>
  <si>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</si>
  <si>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</si>
  <si>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</si>
  <si>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</si>
  <si>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</si>
  <si>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</si>
  <si>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</si>
  <si>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</si>
  <si>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</si>
  <si>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</si>
  <si>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</si>
  <si>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</si>
  <si>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</si>
  <si>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</si>
  <si>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</si>
  <si>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</si>
  <si>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</si>
  <si>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</si>
  <si>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</si>
  <si>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</si>
  <si>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</si>
  <si>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</si>
  <si>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</si>
  <si>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</si>
  <si>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</si>
  <si>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</si>
  <si>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</si>
  <si>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</si>
  <si>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</si>
  <si>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</si>
  <si>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</si>
  <si>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</si>
  <si>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</si>
  <si>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</si>
  <si>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</si>
  <si>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</si>
  <si>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</si>
  <si>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</si>
  <si>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</si>
  <si>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</si>
  <si>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</si>
  <si>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</si>
  <si>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</si>
  <si>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</si>
  <si>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</si>
  <si>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</si>
  <si>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</si>
  <si>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</si>
  <si>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</si>
  <si>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</si>
  <si>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</si>
  <si>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</si>
  <si>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</si>
  <si>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</si>
  <si>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</si>
  <si>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</si>
  <si>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</si>
  <si>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</si>
  <si>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</si>
  <si>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</si>
  <si>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</si>
  <si>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</si>
  <si>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</si>
  <si>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</si>
  <si>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</si>
  <si>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</si>
  <si>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</si>
  <si>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</si>
  <si>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</si>
  <si>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</si>
  <si>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</si>
  <si>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</si>
  <si>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</si>
  <si>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</si>
  <si>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</si>
  <si>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</si>
  <si>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</si>
  <si>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</si>
  <si>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</si>
  <si>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</si>
  <si>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</si>
  <si>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</si>
  <si>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</si>
  <si>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</si>
  <si>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</si>
  <si>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</si>
  <si>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</si>
  <si>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</si>
  <si>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</si>
  <si>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</si>
  <si>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</si>
  <si>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</si>
  <si>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</si>
  <si>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</si>
  <si>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</si>
  <si>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</si>
  <si>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</si>
  <si>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</si>
  <si>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</si>
  <si>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</si>
  <si>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</si>
  <si>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</si>
  <si>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</si>
  <si>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</si>
  <si>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</si>
  <si>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</si>
  <si>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</si>
  <si>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</si>
  <si>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</si>
  <si>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</si>
  <si>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</si>
  <si>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</si>
  <si>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</si>
  <si>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</si>
  <si>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</si>
  <si>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</si>
  <si>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</si>
  <si>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</si>
  <si>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</si>
  <si>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</si>
  <si>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</si>
  <si>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</si>
  <si>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</si>
  <si>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</si>
  <si>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</si>
  <si>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</si>
  <si>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</si>
  <si>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</si>
  <si>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</si>
  <si>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</si>
  <si>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</si>
  <si>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</si>
  <si>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</si>
  <si>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</si>
  <si>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</si>
  <si>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</si>
  <si>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</si>
  <si>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</si>
  <si>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</si>
  <si>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</si>
  <si>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</si>
  <si>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</si>
  <si>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</si>
  <si>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</si>
  <si>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</si>
  <si>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</si>
  <si>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</si>
  <si>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</si>
  <si>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</si>
  <si>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</si>
  <si>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</si>
  <si>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</si>
  <si>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</si>
  <si>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</si>
  <si>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</si>
  <si>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</si>
  <si>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</si>
  <si>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</si>
  <si>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</si>
  <si>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</si>
  <si>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</si>
  <si>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</si>
  <si>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</si>
  <si>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</si>
  <si>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</si>
  <si>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</si>
  <si>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</si>
  <si>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</si>
  <si>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</si>
  <si>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</si>
  <si>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</si>
  <si>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</si>
  <si>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</si>
  <si>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</si>
  <si>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</si>
  <si>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</si>
  <si>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</si>
  <si>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</si>
  <si>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</si>
  <si>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</si>
  <si>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</si>
  <si>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</si>
  <si>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</si>
  <si>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</si>
  <si>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</si>
  <si>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</si>
  <si>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</si>
  <si>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</si>
  <si>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</si>
  <si>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</si>
  <si>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</si>
  <si>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</si>
  <si>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</si>
  <si>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</si>
  <si>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</si>
  <si>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</si>
  <si>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</si>
  <si>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</si>
  <si>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</si>
  <si>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</si>
  <si>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</si>
  <si>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</si>
  <si>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</si>
  <si>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</si>
  <si>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</si>
  <si>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</si>
  <si>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</si>
  <si>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</si>
  <si>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</si>
  <si>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</si>
  <si>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</si>
  <si>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</si>
  <si>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</si>
  <si>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</si>
  <si>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</si>
  <si>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</si>
  <si>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</si>
  <si>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</si>
  <si>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</si>
  <si>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</si>
  <si>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</si>
  <si>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</si>
  <si>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</si>
  <si>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</si>
  <si>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</si>
  <si>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</si>
  <si>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</si>
  <si>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</si>
  <si>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</si>
  <si>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</si>
  <si>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</si>
  <si>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</si>
  <si>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</si>
  <si>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</si>
  <si>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</si>
  <si>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</si>
  <si>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</si>
  <si>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</si>
  <si>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</si>
  <si>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</si>
  <si>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</si>
  <si>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</si>
  <si>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</si>
  <si>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</si>
  <si>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</si>
  <si>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</si>
  <si>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</si>
  <si>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</si>
  <si>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</si>
  <si>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</si>
  <si>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</si>
  <si>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</si>
  <si>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</si>
  <si>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</si>
  <si>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</si>
  <si>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</si>
  <si>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</si>
  <si>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</si>
  <si>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</si>
  <si>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</si>
  <si>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</si>
  <si>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</si>
  <si>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</si>
  <si>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</si>
  <si>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</si>
  <si>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</si>
  <si>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</si>
  <si>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</si>
  <si>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</si>
  <si>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</si>
  <si>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</si>
  <si>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</si>
  <si>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</si>
  <si>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</si>
  <si>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</si>
  <si>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</si>
  <si>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</si>
  <si>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</si>
  <si>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</si>
  <si>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</si>
  <si>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</si>
  <si>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</si>
  <si>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</si>
  <si>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</si>
  <si>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</si>
  <si>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</si>
  <si>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</si>
  <si>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</si>
  <si>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</si>
  <si>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</si>
  <si>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</si>
  <si>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</si>
  <si>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</si>
  <si>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</si>
  <si>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</si>
  <si>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</si>
  <si>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</si>
  <si>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</si>
  <si>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</si>
  <si>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</si>
  <si>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</si>
  <si>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</si>
  <si>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</si>
  <si>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</si>
  <si>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</si>
  <si>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</si>
  <si>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</si>
  <si>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</si>
  <si>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</si>
  <si>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</si>
  <si>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</si>
  <si>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</si>
  <si>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</si>
  <si>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</si>
  <si>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</si>
  <si>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</si>
  <si>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</si>
  <si>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</si>
  <si>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</si>
  <si>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</si>
  <si>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</si>
  <si>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</si>
  <si>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</si>
  <si>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</si>
  <si>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</si>
  <si>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</si>
  <si>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</si>
  <si>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</si>
  <si>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</si>
  <si>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</si>
  <si>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</si>
  <si>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</si>
  <si>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</si>
  <si>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</si>
  <si>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</si>
  <si>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</si>
  <si>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</si>
  <si>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</si>
  <si>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</si>
  <si>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</si>
  <si>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</si>
  <si>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</si>
  <si>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</si>
  <si>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</si>
  <si>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</si>
  <si>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</si>
  <si>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</si>
  <si>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</si>
  <si>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</si>
  <si>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</si>
  <si>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</si>
  <si>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</si>
  <si>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</si>
  <si>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</si>
  <si>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</si>
  <si>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</si>
  <si>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</si>
  <si>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</si>
  <si>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</si>
  <si>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</si>
  <si>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</si>
  <si>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</si>
  <si>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</si>
  <si>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</si>
  <si>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</si>
  <si>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</si>
  <si>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</si>
  <si>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</si>
  <si>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</si>
  <si>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</si>
  <si>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</si>
  <si>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</si>
  <si>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</si>
  <si>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</si>
  <si>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</si>
  <si>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</si>
  <si>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</si>
  <si>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</si>
  <si>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</si>
  <si>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</si>
  <si>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</si>
  <si>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</si>
  <si>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</si>
  <si>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</si>
  <si>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</si>
  <si>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</si>
  <si>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</si>
  <si>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</si>
  <si>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</si>
  <si>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</si>
  <si>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</si>
  <si>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</si>
  <si>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</si>
  <si>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</si>
  <si>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</si>
  <si>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</si>
  <si>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</si>
  <si>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</si>
  <si>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</si>
  <si>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</si>
  <si>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</si>
  <si>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</si>
  <si>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</si>
  <si>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</si>
  <si>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</si>
  <si>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</si>
  <si>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</si>
  <si>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</si>
  <si>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</si>
  <si>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</si>
  <si>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</si>
  <si>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</si>
  <si>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</si>
  <si>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</si>
  <si>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</si>
  <si>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</si>
  <si>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</si>
  <si>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</si>
  <si>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</si>
  <si>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</si>
  <si>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</si>
  <si>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</si>
  <si>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</si>
  <si>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</si>
  <si>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</si>
  <si>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</si>
  <si>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</si>
  <si>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</si>
  <si>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</si>
  <si>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</si>
  <si>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</si>
  <si>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</si>
  <si>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</si>
  <si>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</si>
  <si>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</si>
  <si>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</si>
  <si>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</si>
  <si>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</si>
  <si>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</si>
  <si>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</si>
  <si>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</si>
  <si>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</si>
  <si>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</si>
  <si>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</si>
  <si>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</si>
  <si>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</si>
  <si>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</si>
  <si>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</si>
  <si>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</si>
  <si>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</si>
  <si>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</si>
  <si>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</si>
  <si>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</si>
  <si>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</si>
  <si>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</si>
  <si>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</si>
  <si>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</si>
  <si>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</si>
  <si>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</si>
  <si>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</si>
  <si>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</si>
  <si>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</si>
  <si>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</si>
  <si>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</si>
  <si>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</si>
  <si>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</si>
  <si>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</si>
  <si>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</si>
  <si>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</si>
  <si>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</si>
  <si>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</si>
  <si>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</si>
  <si>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</si>
  <si>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</si>
  <si>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</si>
  <si>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</si>
  <si>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</si>
  <si>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</si>
  <si>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</si>
  <si>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</si>
  <si>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</si>
  <si>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</si>
  <si>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</si>
  <si>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</si>
  <si>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</si>
  <si>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</si>
  <si>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</si>
  <si>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</si>
  <si>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</si>
  <si>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</si>
  <si>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</si>
  <si>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</si>
  <si>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</si>
  <si>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</si>
  <si>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</si>
  <si>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</si>
  <si>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</si>
  <si>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</si>
  <si>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</si>
  <si>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</si>
  <si>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</si>
  <si>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</si>
  <si>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</si>
  <si>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</si>
  <si>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</si>
  <si>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</si>
  <si>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</si>
  <si>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</si>
  <si>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</si>
  <si>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</si>
  <si>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</si>
  <si>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</si>
  <si>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</si>
  <si>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</si>
  <si>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</si>
  <si>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</si>
  <si>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</si>
  <si>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</si>
  <si>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</si>
  <si>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</si>
  <si>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</si>
  <si>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</si>
  <si>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</si>
  <si>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</si>
  <si>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</si>
  <si>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</si>
  <si>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</si>
  <si>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</si>
  <si>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</si>
  <si>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</si>
  <si>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</si>
  <si>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</si>
  <si>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</si>
  <si>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</si>
  <si>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</si>
  <si>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</si>
  <si>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</si>
  <si>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</si>
  <si>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</si>
  <si>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</si>
  <si>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</si>
  <si>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</si>
  <si>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</si>
  <si>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</si>
  <si>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</si>
  <si>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</si>
  <si>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</si>
  <si>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</si>
  <si>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</si>
  <si>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</si>
  <si>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</si>
  <si>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</si>
  <si>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</si>
  <si>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</si>
  <si>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</si>
  <si>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</si>
  <si>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</si>
  <si>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</si>
  <si>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</si>
  <si>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</si>
  <si>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</si>
  <si>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</si>
  <si>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</si>
  <si>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</si>
  <si>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</si>
  <si>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</si>
  <si>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</si>
  <si>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</si>
  <si>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</si>
  <si>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</si>
  <si>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</si>
  <si>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</si>
  <si>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</si>
  <si>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</si>
  <si>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</si>
  <si>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</si>
  <si>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</si>
  <si>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</si>
  <si>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</si>
  <si>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</si>
  <si>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</si>
  <si>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</si>
  <si>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</si>
  <si>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</si>
  <si>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</si>
  <si>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</si>
  <si>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</si>
  <si>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</si>
  <si>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</si>
  <si>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</si>
  <si>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</si>
  <si>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</si>
  <si>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</si>
  <si>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</si>
  <si>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</si>
  <si>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</si>
  <si>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</si>
  <si>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</si>
  <si>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</si>
  <si>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</si>
  <si>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</si>
  <si>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</si>
  <si>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</si>
  <si>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</si>
  <si>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</si>
  <si>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</si>
  <si>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</si>
  <si>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</si>
  <si>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</si>
  <si>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</si>
  <si>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</si>
  <si>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</si>
  <si>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</si>
  <si>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</si>
  <si>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</si>
  <si>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</si>
  <si>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</si>
  <si>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</si>
  <si>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</si>
  <si>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</si>
  <si>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</si>
  <si>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</si>
  <si>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</si>
  <si>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</si>
  <si>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</si>
  <si>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</si>
  <si>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</si>
  <si>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</si>
  <si>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</si>
  <si>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</si>
  <si>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</si>
  <si>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</si>
  <si>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</si>
  <si>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</si>
  <si>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</si>
  <si>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</si>
  <si>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</si>
  <si>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</si>
  <si>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</si>
  <si>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</si>
  <si>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</si>
  <si>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</si>
  <si>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</si>
  <si>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</si>
  <si>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</si>
  <si>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</si>
  <si>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</si>
  <si>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</si>
  <si>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</si>
  <si>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</si>
  <si>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</si>
  <si>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</si>
  <si>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</si>
  <si>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</si>
  <si>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</si>
  <si>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</si>
  <si>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</si>
  <si>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</si>
  <si>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</si>
  <si>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</si>
  <si>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</si>
  <si>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</si>
  <si>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</si>
  <si>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</si>
  <si>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</si>
  <si>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</si>
  <si>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</si>
  <si>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</si>
  <si>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</si>
  <si>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</si>
  <si>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</si>
  <si>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</si>
  <si>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</si>
  <si>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</si>
  <si>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</si>
  <si>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</si>
  <si>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</si>
  <si>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</si>
  <si>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</si>
  <si>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</si>
  <si>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</si>
  <si>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</si>
  <si>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</si>
  <si>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</si>
  <si>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</si>
  <si>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</si>
  <si>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</si>
  <si>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</si>
  <si>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</si>
  <si>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</si>
  <si>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</si>
  <si>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</si>
  <si>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</si>
  <si>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</si>
  <si>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</si>
  <si>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</si>
  <si>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</si>
  <si>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</si>
  <si>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</si>
  <si>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</si>
  <si>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</si>
  <si>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</si>
  <si>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</si>
  <si>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</si>
  <si>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</si>
  <si>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</si>
  <si>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</si>
  <si>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</si>
  <si>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</si>
  <si>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</si>
  <si>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</si>
  <si>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</si>
  <si>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</si>
  <si>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</si>
  <si>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</si>
  <si>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</si>
  <si>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</si>
  <si>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</si>
  <si>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</si>
  <si>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</si>
  <si>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</si>
  <si>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</si>
  <si>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</si>
  <si>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</si>
  <si>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</si>
  <si>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</si>
  <si>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</si>
  <si>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</si>
  <si>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</si>
  <si>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</si>
  <si>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</si>
  <si>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</si>
  <si>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</si>
  <si>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</si>
  <si>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</si>
  <si>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</si>
  <si>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</si>
  <si>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</si>
  <si>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</si>
  <si>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</si>
  <si>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</si>
  <si>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</si>
  <si>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</si>
  <si>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</si>
  <si>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</si>
  <si>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</si>
  <si>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</si>
  <si>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</si>
  <si>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</si>
  <si>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</si>
  <si>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</si>
  <si>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</si>
  <si>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</si>
  <si>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</si>
  <si>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</si>
  <si>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</si>
  <si>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</si>
  <si>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</si>
  <si>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</si>
  <si>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</si>
  <si>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</si>
  <si>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</si>
  <si>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</si>
  <si>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</si>
  <si>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</si>
  <si>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</si>
  <si>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</si>
  <si>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</si>
  <si>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</si>
  <si>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</si>
  <si>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</si>
  <si>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</si>
  <si>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</si>
  <si>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</si>
  <si>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</si>
  <si>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</si>
  <si>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</si>
  <si>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</si>
  <si>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</si>
  <si>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</si>
  <si>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</si>
  <si>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</si>
  <si>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</si>
  <si>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</si>
  <si>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</si>
  <si>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</si>
  <si>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</si>
  <si>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</si>
  <si>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</si>
  <si>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</si>
  <si>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</si>
  <si>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</si>
  <si>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</si>
  <si>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</si>
  <si>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</si>
  <si>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</si>
  <si>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</si>
  <si>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</si>
  <si>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</si>
  <si>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</si>
  <si>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</si>
  <si>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</si>
  <si>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</si>
  <si>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</si>
  <si>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</si>
  <si>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</si>
  <si>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</si>
  <si>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</si>
  <si>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</si>
  <si>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</si>
  <si>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</si>
  <si>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</si>
  <si>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</si>
  <si>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</si>
  <si>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</si>
  <si>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</si>
  <si>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</si>
  <si>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</si>
  <si>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</si>
  <si>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</si>
  <si>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</si>
  <si>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</si>
  <si>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</si>
  <si>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</si>
  <si>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</si>
  <si>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</si>
  <si>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</si>
  <si>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</si>
  <si>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</si>
  <si>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</si>
  <si>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</si>
  <si>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</si>
  <si>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</si>
  <si>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</si>
  <si>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</si>
  <si>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</si>
  <si>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</si>
  <si>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</si>
  <si>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</si>
  <si>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</si>
  <si>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</si>
  <si>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</si>
  <si>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</si>
  <si>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</si>
  <si>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</si>
  <si>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</si>
  <si>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</si>
  <si>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</si>
  <si>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</si>
  <si>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</si>
  <si>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</si>
  <si>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</si>
  <si>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</si>
  <si>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</si>
  <si>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</si>
  <si>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</si>
  <si>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</si>
  <si>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</si>
  <si>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</si>
  <si>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</si>
  <si>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</si>
  <si>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</si>
  <si>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</si>
  <si>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</si>
  <si>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</si>
  <si>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</si>
  <si>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</si>
  <si>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</si>
  <si>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</si>
  <si>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</si>
  <si>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</si>
  <si>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</si>
  <si>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</si>
  <si>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</si>
  <si>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</si>
  <si>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</si>
  <si>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</si>
  <si>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</si>
  <si>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</si>
  <si>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</si>
  <si>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</si>
  <si>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</si>
  <si>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</si>
  <si>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</si>
  <si>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</si>
  <si>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</si>
  <si>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</si>
  <si>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</si>
  <si>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</si>
  <si>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</si>
  <si>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</si>
  <si>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</si>
  <si>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</si>
  <si>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</si>
  <si>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</si>
  <si>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</si>
  <si>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</si>
  <si>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</si>
  <si>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</si>
  <si>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</si>
  <si>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</si>
  <si>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</si>
  <si>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</si>
  <si>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</si>
  <si>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</si>
  <si>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</si>
  <si>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</si>
  <si>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</si>
  <si>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</si>
  <si>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</si>
  <si>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</si>
  <si>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</si>
  <si>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</si>
  <si>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</si>
  <si>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</si>
  <si>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</si>
  <si>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</si>
  <si>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</si>
  <si>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</si>
  <si>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</si>
  <si>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</si>
  <si>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</si>
  <si>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</si>
  <si>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</si>
  <si>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</si>
  <si>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</si>
  <si>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</si>
  <si>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</si>
  <si>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</si>
  <si>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</si>
  <si>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</si>
  <si>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</si>
  <si>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</si>
  <si>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</si>
  <si>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</si>
  <si>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</si>
  <si>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</si>
  <si>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</si>
  <si>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</si>
  <si>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</si>
  <si>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</si>
  <si>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</si>
  <si>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</si>
  <si>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</si>
  <si>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</si>
  <si>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</si>
  <si>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</si>
  <si>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</si>
  <si>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</si>
  <si>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</si>
  <si>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</si>
  <si>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</si>
  <si>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</si>
  <si>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</si>
  <si>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</si>
  <si>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</si>
  <si>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</si>
  <si>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</si>
  <si>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</si>
  <si>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</si>
  <si>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</si>
  <si>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</si>
  <si>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</si>
  <si>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</si>
  <si>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</si>
  <si>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</si>
  <si>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</si>
  <si>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</si>
  <si>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</si>
  <si>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</si>
  <si>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</si>
  <si>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</si>
  <si>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</si>
  <si>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</si>
  <si>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</si>
  <si>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</si>
  <si>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</si>
  <si>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</si>
  <si>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</si>
  <si>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</si>
  <si>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</si>
  <si>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</si>
  <si>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</si>
  <si>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</si>
  <si>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</si>
  <si>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</si>
  <si>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</si>
  <si>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</si>
  <si>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</si>
  <si>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</si>
  <si>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</si>
  <si>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</si>
  <si>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</si>
  <si>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</si>
  <si>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</si>
  <si>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</si>
  <si>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</si>
  <si>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</si>
  <si>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</si>
  <si>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</si>
  <si>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</si>
  <si>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</si>
  <si>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</si>
  <si>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</si>
  <si>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</si>
  <si>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</si>
  <si>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</si>
  <si>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</si>
  <si>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</si>
  <si>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</si>
  <si>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</si>
  <si>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</si>
  <si>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</si>
  <si>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</si>
  <si>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</si>
  <si>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</si>
  <si>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</si>
  <si>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</si>
  <si>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</si>
  <si>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</si>
  <si>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</si>
  <si>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</si>
  <si>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</si>
  <si>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</si>
  <si>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</si>
  <si>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</si>
  <si>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</si>
  <si>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</si>
  <si>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</si>
  <si>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</si>
  <si>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</si>
  <si>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</si>
  <si>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</si>
  <si>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</si>
  <si>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</si>
  <si>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</si>
  <si>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</si>
  <si>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</si>
  <si>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</si>
  <si>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</si>
  <si>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</si>
  <si>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</si>
  <si>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</si>
  <si>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</si>
  <si>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</si>
  <si>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</si>
  <si>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</si>
  <si>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</si>
  <si>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</si>
  <si>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</si>
  <si>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</si>
  <si>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</si>
  <si>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</si>
  <si>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</si>
  <si>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</si>
  <si>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</si>
  <si>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</si>
  <si>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</si>
  <si>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</si>
  <si>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</si>
  <si>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</si>
  <si>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</si>
  <si>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</si>
  <si>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</si>
  <si>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</si>
  <si>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</si>
  <si>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</si>
  <si>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</si>
  <si>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</si>
  <si>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</si>
  <si>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</si>
  <si>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</si>
  <si>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</si>
  <si>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</si>
  <si>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</si>
  <si>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</si>
  <si>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</si>
  <si>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</si>
  <si>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</si>
  <si>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</si>
  <si>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</si>
  <si>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</si>
  <si>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</si>
  <si>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</si>
  <si>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</si>
  <si>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</si>
  <si>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</si>
  <si>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</si>
  <si>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</si>
  <si>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</si>
  <si>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</si>
  <si>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</si>
  <si>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</si>
  <si>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</si>
  <si>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</si>
  <si>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</si>
  <si>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</si>
  <si>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</si>
  <si>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</si>
  <si>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</si>
  <si>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</si>
  <si>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</si>
  <si>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</si>
  <si>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</si>
  <si>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</si>
  <si>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</si>
  <si>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</si>
  <si>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</si>
  <si>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</si>
  <si>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</si>
  <si>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</si>
  <si>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</si>
  <si>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</si>
  <si>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</si>
  <si>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</si>
  <si>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</si>
  <si>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</si>
  <si>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</si>
  <si>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</si>
  <si>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</si>
  <si>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</si>
  <si>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</si>
  <si>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</si>
  <si>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</si>
  <si>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</si>
  <si>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</si>
  <si>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</si>
  <si>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</si>
  <si>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</si>
  <si>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</si>
  <si>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</si>
  <si>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</si>
  <si>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</si>
  <si>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</si>
  <si>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</si>
  <si>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</si>
  <si>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</si>
  <si>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</si>
  <si>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</si>
  <si>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</si>
  <si>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</si>
  <si>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</si>
  <si>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</si>
  <si>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</si>
  <si>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</si>
  <si>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</si>
  <si>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</si>
  <si>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</si>
  <si>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</si>
  <si>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</si>
  <si>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</si>
  <si>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</si>
  <si>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</si>
  <si>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</si>
  <si>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</si>
  <si>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</si>
  <si>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</si>
  <si>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</si>
  <si>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</si>
  <si>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</si>
  <si>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</si>
  <si>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</si>
  <si>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</si>
  <si>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</si>
  <si>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</si>
  <si>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</si>
  <si>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</si>
  <si>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</si>
  <si>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</si>
  <si>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</si>
  <si>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</si>
  <si>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</si>
  <si>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</si>
  <si>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</si>
  <si>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</si>
  <si>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</si>
  <si>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</si>
  <si>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</si>
  <si>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</si>
  <si>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</si>
  <si>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</si>
  <si>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</si>
  <si>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</si>
  <si>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</si>
  <si>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</si>
  <si>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</si>
  <si>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</si>
  <si>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</si>
  <si>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</si>
  <si>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</si>
  <si>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</si>
  <si>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</si>
  <si>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</si>
  <si>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</si>
  <si>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</si>
  <si>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</si>
  <si>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</si>
  <si>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</si>
  <si>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</si>
  <si>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</si>
  <si>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</si>
  <si>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</si>
  <si>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</si>
  <si>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</si>
  <si>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</si>
  <si>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</si>
  <si>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</si>
  <si>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</si>
  <si>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</si>
  <si>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</si>
  <si>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</si>
  <si>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</si>
  <si>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</si>
  <si>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</si>
  <si>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</si>
  <si>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</si>
  <si>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</si>
  <si>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</si>
  <si>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</si>
  <si>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</si>
  <si>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</si>
  <si>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</si>
  <si>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</si>
  <si>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</si>
  <si>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</si>
  <si>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</si>
  <si>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</si>
  <si>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</si>
  <si>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</si>
  <si>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</si>
  <si>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</si>
  <si>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</si>
  <si>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</si>
  <si>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</si>
  <si>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</si>
  <si>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</si>
  <si>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</si>
  <si>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</si>
  <si>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</si>
  <si>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</si>
  <si>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</si>
  <si>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</si>
  <si>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</si>
  <si>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</si>
  <si>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</si>
  <si>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</si>
  <si>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</si>
  <si>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</si>
  <si>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</si>
  <si>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</si>
  <si>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</si>
  <si>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</si>
  <si>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</si>
  <si>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</si>
  <si>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</si>
  <si>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</si>
  <si>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</si>
  <si>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</si>
  <si>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</si>
  <si>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</si>
  <si>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</si>
  <si>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</si>
  <si>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</si>
  <si>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</si>
  <si>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</si>
  <si>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</si>
  <si>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</si>
  <si>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</si>
  <si>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</si>
  <si>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</si>
  <si>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</si>
  <si>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</si>
  <si>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</si>
  <si>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</si>
  <si>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</si>
  <si>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</si>
  <si>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</si>
  <si>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</si>
  <si>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</si>
  <si>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</si>
  <si>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</si>
  <si>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</si>
  <si>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</si>
  <si>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</si>
  <si>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</si>
  <si>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</si>
  <si>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</si>
  <si>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</si>
  <si>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</si>
  <si>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</si>
  <si>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</si>
  <si>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</si>
  <si>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</si>
  <si>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</si>
  <si>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</si>
  <si>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</si>
  <si>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</si>
  <si>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</si>
  <si>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</si>
  <si>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</si>
  <si>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</si>
  <si>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</si>
  <si>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</si>
  <si>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</si>
  <si>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</si>
  <si>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</si>
  <si>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</si>
  <si>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</si>
  <si>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</si>
  <si>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</si>
  <si>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</si>
  <si>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</si>
  <si>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</si>
  <si>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</si>
  <si>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</si>
  <si>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</si>
  <si>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</si>
  <si>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</si>
  <si>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</si>
  <si>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</si>
  <si>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</si>
  <si>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</si>
  <si>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</si>
  <si>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</si>
  <si>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</si>
  <si>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</si>
  <si>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</si>
  <si>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</si>
  <si>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</si>
  <si>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</si>
  <si>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</si>
  <si>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</si>
  <si>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</si>
  <si>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</si>
  <si>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</si>
  <si>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</si>
  <si>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</si>
  <si>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</si>
  <si>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</si>
  <si>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</si>
  <si>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</si>
  <si>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</si>
  <si>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</si>
  <si>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</si>
  <si>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</si>
  <si>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</si>
  <si>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</si>
  <si>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</si>
  <si>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</si>
  <si>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</si>
  <si>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</si>
  <si>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</si>
  <si>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</si>
  <si>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</si>
  <si>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</si>
  <si>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</si>
  <si>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</si>
  <si>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</si>
  <si>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</si>
  <si>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</si>
  <si>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</si>
  <si>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</si>
  <si>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</si>
  <si>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</si>
  <si>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</si>
  <si>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</si>
  <si>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</si>
  <si>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</si>
  <si>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</si>
  <si>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</si>
  <si>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</si>
  <si>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</si>
  <si>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</si>
  <si>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</si>
  <si>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</si>
  <si>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</si>
  <si>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</si>
  <si>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</si>
  <si>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</si>
  <si>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</si>
  <si>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</si>
  <si>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</si>
  <si>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</si>
  <si>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</si>
  <si>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</si>
  <si>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</si>
  <si>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</si>
  <si>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</si>
  <si>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</si>
  <si>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</si>
  <si>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</si>
  <si>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</si>
  <si>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</si>
  <si>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</si>
  <si>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</si>
  <si>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</si>
  <si>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</si>
  <si>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</si>
  <si>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</si>
  <si>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</si>
  <si>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</si>
  <si>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</si>
  <si>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</si>
  <si>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</si>
  <si>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</si>
  <si>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</si>
  <si>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</si>
  <si>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</si>
  <si>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</si>
  <si>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</si>
  <si>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</si>
  <si>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</si>
  <si>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</si>
  <si>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</si>
  <si>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</si>
  <si>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</si>
  <si>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</si>
  <si>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</si>
  <si>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</si>
  <si>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</si>
  <si>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</si>
  <si>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</si>
  <si>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</si>
  <si>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</si>
  <si>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</si>
  <si>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</si>
  <si>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</si>
  <si>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</si>
  <si>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</si>
  <si>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</si>
  <si>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</si>
  <si>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</si>
  <si>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</si>
  <si>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</si>
  <si>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</si>
  <si>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</si>
  <si>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</si>
  <si>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</si>
  <si>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</si>
  <si>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</si>
  <si>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</si>
  <si>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</si>
  <si>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</si>
  <si>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</si>
  <si>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</si>
  <si>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</si>
  <si>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</si>
  <si>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</si>
  <si>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</si>
  <si>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</si>
  <si>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</si>
  <si>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</si>
  <si>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</si>
  <si>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</si>
  <si>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</si>
  <si>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</si>
  <si>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</si>
  <si>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</si>
  <si>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</si>
  <si>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</si>
  <si>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</si>
  <si>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</si>
  <si>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</si>
  <si>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</si>
  <si>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</si>
  <si>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</si>
  <si>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</si>
  <si>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</si>
  <si>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</si>
  <si>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</si>
  <si>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</si>
  <si>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</si>
  <si>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</si>
  <si>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</si>
  <si>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</si>
  <si>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</si>
  <si>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</si>
  <si>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</si>
  <si>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</si>
  <si>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</si>
  <si>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</si>
  <si>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</si>
  <si>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</si>
  <si>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</si>
  <si>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</si>
  <si>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</si>
  <si>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</si>
  <si>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</si>
  <si>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</si>
  <si>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</si>
  <si>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</si>
  <si>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</si>
  <si>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</si>
  <si>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</si>
  <si>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</si>
  <si>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</si>
  <si>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</si>
  <si>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</si>
  <si>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</si>
  <si>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</si>
  <si>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</si>
  <si>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</si>
  <si>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</si>
  <si>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</si>
  <si>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</si>
  <si>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</si>
  <si>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</si>
  <si>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</si>
  <si>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</si>
  <si>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</si>
  <si>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</si>
  <si>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</si>
  <si>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</si>
  <si>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</si>
  <si>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</si>
  <si>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</si>
  <si>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</si>
  <si>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</si>
  <si>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</si>
  <si>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</si>
  <si>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</si>
  <si>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</si>
  <si>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</si>
  <si>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</si>
  <si>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</si>
  <si>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</si>
  <si>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</si>
  <si>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</si>
  <si>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</si>
  <si>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</si>
  <si>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</si>
  <si>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</si>
  <si>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</si>
  <si>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</si>
  <si>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</si>
  <si>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</si>
  <si>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</si>
  <si>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</si>
  <si>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</si>
  <si>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</si>
  <si>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</si>
  <si>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</si>
  <si>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</si>
  <si>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</si>
  <si>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</si>
  <si>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</si>
  <si>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</si>
  <si>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</si>
  <si>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</si>
  <si>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</si>
  <si>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</si>
  <si>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</si>
  <si>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</si>
  <si>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</si>
  <si>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</si>
  <si>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</si>
  <si>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</si>
  <si>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</si>
  <si>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</si>
  <si>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</si>
  <si>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</si>
  <si>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</si>
  <si>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</si>
  <si>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</si>
  <si>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</si>
  <si>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</si>
  <si>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</si>
  <si>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</si>
  <si>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</si>
  <si>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</si>
  <si>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</si>
  <si>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</si>
  <si>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</si>
  <si>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</si>
  <si>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</si>
  <si>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</si>
  <si>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</si>
  <si>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</si>
  <si>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</si>
  <si>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</si>
  <si>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</si>
  <si>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</si>
  <si>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</si>
  <si>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</si>
  <si>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</si>
  <si>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</si>
  <si>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</si>
  <si>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</si>
  <si>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</si>
  <si>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</si>
  <si>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</si>
  <si>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</si>
  <si>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</si>
  <si>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</si>
  <si>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</si>
  <si>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</si>
  <si>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</si>
  <si>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</si>
  <si>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</si>
  <si>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</si>
  <si>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</si>
  <si>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</si>
  <si>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</si>
  <si>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</si>
  <si>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</si>
  <si>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</si>
  <si>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</si>
  <si>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</si>
  <si>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</si>
  <si>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</si>
  <si>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</si>
  <si>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</si>
  <si>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</si>
  <si>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</si>
  <si>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</si>
  <si>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</si>
  <si>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</si>
  <si>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</si>
  <si>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</si>
  <si>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</si>
  <si>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</si>
  <si>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</si>
  <si>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</si>
  <si>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</si>
  <si>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</si>
  <si>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</si>
  <si>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</si>
  <si>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</si>
  <si>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</si>
  <si>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</si>
  <si>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</si>
  <si>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</si>
  <si>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</si>
  <si>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</si>
  <si>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</si>
  <si>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</si>
  <si>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</si>
  <si>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</si>
  <si>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</si>
  <si>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</si>
  <si>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</si>
  <si>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</si>
  <si>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</si>
  <si>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</si>
  <si>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</si>
  <si>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</si>
  <si>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</si>
  <si>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</si>
  <si>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</si>
  <si>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</si>
  <si>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</si>
  <si>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</si>
  <si>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</si>
  <si>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</si>
  <si>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</si>
  <si>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</si>
  <si>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</si>
  <si>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</si>
  <si>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</si>
  <si>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</si>
  <si>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</si>
  <si>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</si>
  <si>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</si>
  <si>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</si>
  <si>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</si>
  <si>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</si>
  <si>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</si>
  <si>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</si>
  <si>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</si>
  <si>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</si>
  <si>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</si>
  <si>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</si>
  <si>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</si>
  <si>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</si>
  <si>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</si>
  <si>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</si>
  <si>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</si>
  <si>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</si>
  <si>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</si>
  <si>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</si>
  <si>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</si>
  <si>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</si>
  <si>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</si>
  <si>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</si>
  <si>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</si>
  <si>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</si>
  <si>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</si>
  <si>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</si>
  <si>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</si>
  <si>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</si>
  <si>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</si>
  <si>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</si>
  <si>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</si>
  <si>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</si>
  <si>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</si>
  <si>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</si>
  <si>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</si>
  <si>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</si>
  <si>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</si>
  <si>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</si>
  <si>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</si>
  <si>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</si>
  <si>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</si>
  <si>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</si>
  <si>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</si>
  <si>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</si>
  <si>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</si>
  <si>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</si>
  <si>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</si>
  <si>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</si>
  <si>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</si>
  <si>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</si>
  <si>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</si>
  <si>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</si>
  <si>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</si>
  <si>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</si>
  <si>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</si>
  <si>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</si>
  <si>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</si>
  <si>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</si>
  <si>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</si>
  <si>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</si>
  <si>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</si>
  <si>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</si>
  <si>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</si>
  <si>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</si>
  <si>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</si>
  <si>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</si>
  <si>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</si>
  <si>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</si>
  <si>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</si>
  <si>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</si>
  <si>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</si>
  <si>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</si>
  <si>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</si>
  <si>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</si>
  <si>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</si>
  <si>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</si>
  <si>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</si>
  <si>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</si>
  <si>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</si>
  <si>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</si>
  <si>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</si>
  <si>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</si>
  <si>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</si>
  <si>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</si>
  <si>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</si>
  <si>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</si>
  <si>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</si>
  <si>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</si>
  <si>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</si>
  <si>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</si>
  <si>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</si>
  <si>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</si>
  <si>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</si>
  <si>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</si>
  <si>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</si>
  <si>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</si>
  <si>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</si>
  <si>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</si>
  <si>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</si>
  <si>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</si>
  <si>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</si>
  <si>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</si>
  <si>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</si>
  <si>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</si>
  <si>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</si>
  <si>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</si>
  <si>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</si>
  <si>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</si>
  <si>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</si>
  <si>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</si>
  <si>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</si>
  <si>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</si>
  <si>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</si>
  <si>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</si>
  <si>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</si>
  <si>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</si>
  <si>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</si>
  <si>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</si>
  <si>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</si>
  <si>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</si>
  <si>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</si>
  <si>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</si>
  <si>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</si>
  <si>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</si>
  <si>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</si>
  <si>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</si>
  <si>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</si>
  <si>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</si>
  <si>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</si>
  <si>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</si>
  <si>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</si>
  <si>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</si>
  <si>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</si>
  <si>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</si>
  <si>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</si>
  <si>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</si>
  <si>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</si>
  <si>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</si>
  <si>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</si>
  <si>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</si>
  <si>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</si>
  <si>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</si>
  <si>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</si>
  <si>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</si>
  <si>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</si>
  <si>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</si>
  <si>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</si>
  <si>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</si>
  <si>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</si>
  <si>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</si>
  <si>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</si>
  <si>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</si>
  <si>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</si>
  <si>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</si>
  <si>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</si>
  <si>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</si>
  <si>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</si>
  <si>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</si>
  <si>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</si>
  <si>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</si>
  <si>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</si>
  <si>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</si>
  <si>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</si>
  <si>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</si>
  <si>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</si>
  <si>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</si>
  <si>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</si>
  <si>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</si>
  <si>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</si>
  <si>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</si>
  <si>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</si>
  <si>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</si>
  <si>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</si>
  <si>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</si>
  <si>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</si>
  <si>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</si>
  <si>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</si>
  <si>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</si>
  <si>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</si>
  <si>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</si>
  <si>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</si>
  <si>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</si>
  <si>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</si>
  <si>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</si>
  <si>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</si>
  <si>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</si>
  <si>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</si>
  <si>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</si>
  <si>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</si>
  <si>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</si>
  <si>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</si>
  <si>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</si>
  <si>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</si>
  <si>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</si>
  <si>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</si>
  <si>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</si>
  <si>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</si>
  <si>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</si>
  <si>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</si>
  <si>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</si>
  <si>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</si>
  <si>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</si>
  <si>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</si>
  <si>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</si>
  <si>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</si>
  <si>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</si>
  <si>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</si>
  <si>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</si>
  <si>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</si>
  <si>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</si>
  <si>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</si>
  <si>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</si>
  <si>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</si>
  <si>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</si>
  <si>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</si>
  <si>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</si>
  <si>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</si>
  <si>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</si>
  <si>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</si>
  <si>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</si>
  <si>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</si>
  <si>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</si>
  <si>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</si>
  <si>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</si>
  <si>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</si>
  <si>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</si>
  <si>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</si>
  <si>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</si>
  <si>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</si>
  <si>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</si>
  <si>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</si>
  <si>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</si>
  <si>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</si>
  <si>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</si>
  <si>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</si>
  <si>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</si>
  <si>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</si>
  <si>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</si>
  <si>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</si>
  <si>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</si>
  <si>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</si>
  <si>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</si>
  <si>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</si>
  <si>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</si>
  <si>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</si>
  <si>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</si>
  <si>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</si>
  <si>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</si>
  <si>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</si>
  <si>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</si>
  <si>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</si>
  <si>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</si>
  <si>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</si>
  <si>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</si>
  <si>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</si>
  <si>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</si>
  <si>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</si>
  <si>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</si>
  <si>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</si>
  <si>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</si>
  <si>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</si>
  <si>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</si>
  <si>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</si>
  <si>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</si>
  <si>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</si>
  <si>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</si>
  <si>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</si>
  <si>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</si>
  <si>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</si>
  <si>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</si>
  <si>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</si>
  <si>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</si>
  <si>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</si>
  <si>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</si>
  <si>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</si>
  <si>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</si>
  <si>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</si>
  <si>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</si>
  <si>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</si>
  <si>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</si>
  <si>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</si>
  <si>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</si>
  <si>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</si>
  <si>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</si>
  <si>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</si>
  <si>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</si>
  <si>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</si>
  <si>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</si>
  <si>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</si>
  <si>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</si>
  <si>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</si>
  <si>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</si>
  <si>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</si>
  <si>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</si>
  <si>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</si>
  <si>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</si>
  <si>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</si>
  <si>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</si>
  <si>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</si>
  <si>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</si>
  <si>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</si>
  <si>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</si>
  <si>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</si>
  <si>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</si>
  <si>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</si>
  <si>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</si>
  <si>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</si>
  <si>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</si>
  <si>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</si>
  <si>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</si>
  <si>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</si>
  <si>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</si>
  <si>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</si>
  <si>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</si>
  <si>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</si>
  <si>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</si>
  <si>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</si>
  <si>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</si>
  <si>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</si>
  <si>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</si>
  <si>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</si>
  <si>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</si>
  <si>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</si>
  <si>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</si>
  <si>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</si>
  <si>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</si>
  <si>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</si>
  <si>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</si>
  <si>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</si>
  <si>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</si>
  <si>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</si>
  <si>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</si>
  <si>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</si>
  <si>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</si>
  <si>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</si>
  <si>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</si>
  <si>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</si>
  <si>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</si>
  <si>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</si>
  <si>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</si>
  <si>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</si>
  <si>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</si>
  <si>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</si>
  <si>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</si>
  <si>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</si>
  <si>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</si>
  <si>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</si>
  <si>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</si>
  <si>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</si>
  <si>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</si>
  <si>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</si>
  <si>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</si>
  <si>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</si>
  <si>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</si>
  <si>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</si>
  <si>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</si>
  <si>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</si>
  <si>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</si>
  <si>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</si>
  <si>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</si>
  <si>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</si>
  <si>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</si>
  <si>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</si>
  <si>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</si>
  <si>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</si>
  <si>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</si>
  <si>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</si>
  <si>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</si>
  <si>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</si>
  <si>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</si>
  <si>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</si>
  <si>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</si>
  <si>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</si>
  <si>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</si>
  <si>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</si>
  <si>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</si>
  <si>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</si>
  <si>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</si>
  <si>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</si>
  <si>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</si>
  <si>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</si>
  <si>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</si>
  <si>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</si>
  <si>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</si>
  <si>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</si>
  <si>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</si>
  <si>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</si>
  <si>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</si>
  <si>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</si>
  <si>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</si>
  <si>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</si>
  <si>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</si>
  <si>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</si>
  <si>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</si>
  <si>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</si>
  <si>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</si>
  <si>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</si>
  <si>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</si>
  <si>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</si>
  <si>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</si>
  <si>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</si>
  <si>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</si>
  <si>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</si>
  <si>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</si>
  <si>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</si>
  <si>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</si>
  <si>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</si>
  <si>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</si>
  <si>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</si>
  <si>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</si>
  <si>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</si>
  <si>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</si>
  <si>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</si>
  <si>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</si>
  <si>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</si>
  <si>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</si>
  <si>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</si>
  <si>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</si>
  <si>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</si>
  <si>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</si>
  <si>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</si>
  <si>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</si>
  <si>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</si>
  <si>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</si>
  <si>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</si>
  <si>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</si>
  <si>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</si>
  <si>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</si>
  <si>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</si>
  <si>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</si>
  <si>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</si>
  <si>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</si>
  <si>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</si>
  <si>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</si>
  <si>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</si>
  <si>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</si>
  <si>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</si>
  <si>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</si>
  <si>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</si>
  <si>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</si>
  <si>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</si>
  <si>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</si>
  <si>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</si>
  <si>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</si>
  <si>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</si>
  <si>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</si>
  <si>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</si>
  <si>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</si>
  <si>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</si>
  <si>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</si>
  <si>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</si>
  <si>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</si>
  <si>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</si>
  <si>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</si>
  <si>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</si>
  <si>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</si>
  <si>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</si>
  <si>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</si>
  <si>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</si>
  <si>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</si>
  <si>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</si>
  <si>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</si>
  <si>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</si>
  <si>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</si>
  <si>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</si>
  <si>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</si>
  <si>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</si>
  <si>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</si>
  <si>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</si>
  <si>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</si>
  <si>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</si>
  <si>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</si>
  <si>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</si>
  <si>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</si>
  <si>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</si>
  <si>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</si>
  <si>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</si>
  <si>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</si>
  <si>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</si>
  <si>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</si>
  <si>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</si>
  <si>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</si>
  <si>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</si>
  <si>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</si>
  <si>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</si>
  <si>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</si>
  <si>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</si>
  <si>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</si>
  <si>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</si>
  <si>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</si>
  <si>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</si>
  <si>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</si>
  <si>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</si>
  <si>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</si>
  <si>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</si>
  <si>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</si>
  <si>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</si>
  <si>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</si>
  <si>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</si>
  <si>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</si>
  <si>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</si>
  <si>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</si>
  <si>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</si>
  <si>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</si>
  <si>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</si>
  <si>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</si>
  <si>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</si>
  <si>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</si>
  <si>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</si>
  <si>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</si>
  <si>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</si>
  <si>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</si>
  <si>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</si>
  <si>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</si>
  <si>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</si>
  <si>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</si>
  <si>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</si>
  <si>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</si>
  <si>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</si>
  <si>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</si>
  <si>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</si>
  <si>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</si>
  <si>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</si>
  <si>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</si>
  <si>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</si>
  <si>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</si>
  <si>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</si>
  <si>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</si>
  <si>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</si>
  <si>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</si>
  <si>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</si>
  <si>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</si>
  <si>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</si>
  <si>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</si>
  <si>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</si>
  <si>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</si>
  <si>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</si>
  <si>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</si>
  <si>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</si>
  <si>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</si>
  <si>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</si>
  <si>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</si>
  <si>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</si>
  <si>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</si>
  <si>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</si>
  <si>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</si>
  <si>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</si>
  <si>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</si>
  <si>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</si>
  <si>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</si>
  <si>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</si>
  <si>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</si>
  <si>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</si>
  <si>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</si>
  <si>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</si>
  <si>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</si>
  <si>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</si>
  <si>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</si>
  <si>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</si>
  <si>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</si>
  <si>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</si>
  <si>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</si>
  <si>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</si>
  <si>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</si>
  <si>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</si>
  <si>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</si>
  <si>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</si>
  <si>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</si>
  <si>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</si>
  <si>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</si>
  <si>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</si>
  <si>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</si>
  <si>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</si>
  <si>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</si>
  <si>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</si>
  <si>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</si>
  <si>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</si>
  <si>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</si>
  <si>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</si>
  <si>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</si>
  <si>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</si>
  <si>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</si>
  <si>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</si>
  <si>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</si>
  <si>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</si>
  <si>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</si>
  <si>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</si>
  <si>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</si>
  <si>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</si>
  <si>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</si>
  <si>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</si>
  <si>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</si>
  <si>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</si>
  <si>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</si>
  <si>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</si>
  <si>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</si>
  <si>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</si>
  <si>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</si>
  <si>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</si>
  <si>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</si>
  <si>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</si>
  <si>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</si>
  <si>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</si>
  <si>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</si>
  <si>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</si>
  <si>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</si>
  <si>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</si>
  <si>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</si>
  <si>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</si>
  <si>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</si>
  <si>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</si>
  <si>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</si>
  <si>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</si>
  <si>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</si>
  <si>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</si>
  <si>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</si>
  <si>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</si>
  <si>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</si>
  <si>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</si>
  <si>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</si>
  <si>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</si>
  <si>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</si>
  <si>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</si>
  <si>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</si>
  <si>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</si>
  <si>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</si>
  <si>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</si>
  <si>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</si>
  <si>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</si>
  <si>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</si>
  <si>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</si>
  <si>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</si>
  <si>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</si>
  <si>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</si>
  <si>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</si>
  <si>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</si>
  <si>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</si>
  <si>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</si>
  <si>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</si>
  <si>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</si>
  <si>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</si>
  <si>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</si>
  <si>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</si>
  <si>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</si>
  <si>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</si>
  <si>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</si>
  <si>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</si>
  <si>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</si>
  <si>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</si>
  <si>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</si>
  <si>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</si>
  <si>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</si>
  <si>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</si>
  <si>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</si>
  <si>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</si>
  <si>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</si>
  <si>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</si>
  <si>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</si>
  <si>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</si>
  <si>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</si>
  <si>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</si>
  <si>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</si>
  <si>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</si>
  <si>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</si>
  <si>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</si>
  <si>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</si>
  <si>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</si>
  <si>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</si>
  <si>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</si>
  <si>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</si>
  <si>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</si>
  <si>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</si>
  <si>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</si>
  <si>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</si>
  <si>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</si>
  <si>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</si>
  <si>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</si>
  <si>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</si>
  <si>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</si>
  <si>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</si>
  <si>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</si>
  <si>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</si>
  <si>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</si>
  <si>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</si>
  <si>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</si>
  <si>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</si>
  <si>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</si>
  <si>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</si>
  <si>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</si>
  <si>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</si>
  <si>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</si>
  <si>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</si>
  <si>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</si>
  <si>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</si>
  <si>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</si>
  <si>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</si>
  <si>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</si>
  <si>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</si>
  <si>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</si>
  <si>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</si>
  <si>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</si>
  <si>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</si>
  <si>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</si>
  <si>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</si>
  <si>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</si>
  <si>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</si>
  <si>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</si>
  <si>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</si>
  <si>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</si>
  <si>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</si>
  <si>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</si>
  <si>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</si>
  <si>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</si>
  <si>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</si>
  <si>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</si>
  <si>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</si>
  <si>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</si>
  <si>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</si>
  <si>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</si>
  <si>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</si>
  <si>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</si>
  <si>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</si>
  <si>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</si>
  <si>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</si>
  <si>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</si>
  <si>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</si>
  <si>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</si>
  <si>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</si>
  <si>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</si>
  <si>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</si>
  <si>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</si>
  <si>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</si>
  <si>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</si>
  <si>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</si>
  <si>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</si>
  <si>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</si>
  <si>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</si>
  <si>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</si>
  <si>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</si>
  <si>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</si>
  <si>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</si>
  <si>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</si>
  <si>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</si>
  <si>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</si>
  <si>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</si>
  <si>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</si>
  <si>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</si>
  <si>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</si>
  <si>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</si>
  <si>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</si>
  <si>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</si>
  <si>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</si>
  <si>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</si>
  <si>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</si>
  <si>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</si>
  <si>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</si>
  <si>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</si>
  <si>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</si>
  <si>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</si>
  <si>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</si>
  <si>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</si>
  <si>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</si>
  <si>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</si>
  <si>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</si>
  <si>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</si>
  <si>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</si>
  <si>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</si>
  <si>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</si>
  <si>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</si>
  <si>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</si>
  <si>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</si>
  <si>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</si>
  <si>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</si>
  <si>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</si>
  <si>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</si>
  <si>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</si>
  <si>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</si>
  <si>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</si>
  <si>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</si>
  <si>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</si>
  <si>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</si>
  <si>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</si>
  <si>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</si>
  <si>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</si>
  <si>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</si>
  <si>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</si>
  <si>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</si>
  <si>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</si>
  <si>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</si>
  <si>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</si>
  <si>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</si>
  <si>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</si>
  <si>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</si>
  <si>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</si>
  <si>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</si>
  <si>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</si>
  <si>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</si>
  <si>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</si>
  <si>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</si>
  <si>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</si>
  <si>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</si>
  <si>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</si>
  <si>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</si>
  <si>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</si>
  <si>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</si>
  <si>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</si>
  <si>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</si>
  <si>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</si>
  <si>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</si>
  <si>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</si>
  <si>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</si>
  <si>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</si>
  <si>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</si>
  <si>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</si>
  <si>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</si>
  <si>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</si>
  <si>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</si>
  <si>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</si>
  <si>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</si>
  <si>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</si>
  <si>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</si>
  <si>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</si>
  <si>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</si>
  <si>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</si>
  <si>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</si>
  <si>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</si>
  <si>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</si>
  <si>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</si>
  <si>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</si>
  <si>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</si>
  <si>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</si>
  <si>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</si>
  <si>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</si>
  <si>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</si>
  <si>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</si>
  <si>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</si>
  <si>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</si>
  <si>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</si>
  <si>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</si>
  <si>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</si>
  <si>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</si>
  <si>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</si>
  <si>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</si>
  <si>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</si>
  <si>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</si>
  <si>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</si>
  <si>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</si>
  <si>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</si>
  <si>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</si>
  <si>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</si>
  <si>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</si>
  <si>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</si>
  <si>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</si>
  <si>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</si>
  <si>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</si>
  <si>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</si>
  <si>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</si>
  <si>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</si>
  <si>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</si>
  <si>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</si>
  <si>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</si>
  <si>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</si>
  <si>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</si>
  <si>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</si>
  <si>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</si>
  <si>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</si>
  <si>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</si>
  <si>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</si>
  <si>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</si>
  <si>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</si>
  <si>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</si>
  <si>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</si>
  <si>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</si>
  <si>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</si>
  <si>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</si>
  <si>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</si>
  <si>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</si>
  <si>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</si>
  <si>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</si>
  <si>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</si>
  <si>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</si>
  <si>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</si>
  <si>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</si>
  <si>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</si>
  <si>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</si>
  <si>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</si>
  <si>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</si>
  <si>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</si>
  <si>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</si>
  <si>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</si>
  <si>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</si>
  <si>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</si>
  <si>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</si>
  <si>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</si>
  <si>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</si>
  <si>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</si>
  <si>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</si>
  <si>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</si>
  <si>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</si>
  <si>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</si>
  <si>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</si>
  <si>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</si>
  <si>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</si>
  <si>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</si>
  <si>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</si>
  <si>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</si>
  <si>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</si>
  <si>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</si>
  <si>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</si>
  <si>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</si>
  <si>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</si>
  <si>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</si>
  <si>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</si>
  <si>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</si>
  <si>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</si>
  <si>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</si>
  <si>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</si>
  <si>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</si>
  <si>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</si>
  <si>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</si>
  <si>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</si>
  <si>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</si>
  <si>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</si>
  <si>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</si>
  <si>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</si>
  <si>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</si>
  <si>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</si>
  <si>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</si>
  <si>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</si>
  <si>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</si>
  <si>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</si>
  <si>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</si>
  <si>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</si>
  <si>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</si>
  <si>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</si>
  <si>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</si>
  <si>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</si>
  <si>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</si>
  <si>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</si>
  <si>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</si>
  <si>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</si>
  <si>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</si>
  <si>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</si>
  <si>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</si>
  <si>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</si>
  <si>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</si>
  <si>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</si>
  <si>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</si>
  <si>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</si>
  <si>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</si>
  <si>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</si>
  <si>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</si>
  <si>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</si>
  <si>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</si>
  <si>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</si>
  <si>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</si>
  <si>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</si>
  <si>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</si>
  <si>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</si>
  <si>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</si>
  <si>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</si>
  <si>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</si>
  <si>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</si>
  <si>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</si>
  <si>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</si>
  <si>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</si>
  <si>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</si>
  <si>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</si>
  <si>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</si>
  <si>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</si>
  <si>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</si>
  <si>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</si>
  <si>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</si>
  <si>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</si>
  <si>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</si>
  <si>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</si>
  <si>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</si>
  <si>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</si>
  <si>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</si>
  <si>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</si>
  <si>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</si>
  <si>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</si>
  <si>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</si>
  <si>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</si>
  <si>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</si>
  <si>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</si>
  <si>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</si>
  <si>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</si>
  <si>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</si>
  <si>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</si>
  <si>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</si>
  <si>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</si>
  <si>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</si>
  <si>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</si>
  <si>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</si>
  <si>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</si>
  <si>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</si>
  <si>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</si>
  <si>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</si>
  <si>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</si>
  <si>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</si>
  <si>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</si>
  <si>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</si>
  <si>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</si>
  <si>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</si>
  <si>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</si>
  <si>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</si>
  <si>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</si>
  <si>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</si>
  <si>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</si>
  <si>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</si>
  <si>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</si>
  <si>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</si>
  <si>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</si>
  <si>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</si>
  <si>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</si>
  <si>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</si>
  <si>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</si>
  <si>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</si>
  <si>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</si>
  <si>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</si>
  <si>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</si>
  <si>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</si>
  <si>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</si>
  <si>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</si>
  <si>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</si>
  <si>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</si>
  <si>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</si>
  <si>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</si>
  <si>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</si>
  <si>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</si>
  <si>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</si>
  <si>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</si>
  <si>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</si>
  <si>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</si>
  <si>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</si>
  <si>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</si>
  <si>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</si>
  <si>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</si>
  <si>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</si>
  <si>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</si>
  <si>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</si>
  <si>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</si>
  <si>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</si>
  <si>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</si>
  <si>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</si>
  <si>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</si>
  <si>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</si>
  <si>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</si>
  <si>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</si>
  <si>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</si>
  <si>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</si>
  <si>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</si>
  <si>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</si>
  <si>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</si>
  <si>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</si>
  <si>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</si>
  <si>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</si>
  <si>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</si>
  <si>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</si>
  <si>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</si>
  <si>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</si>
  <si>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</si>
  <si>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</si>
  <si>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</si>
  <si>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</si>
  <si>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</si>
  <si>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</si>
  <si>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</si>
  <si>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</si>
  <si>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</si>
  <si>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</si>
  <si>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</si>
  <si>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</si>
  <si>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</si>
  <si>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</si>
  <si>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</si>
  <si>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</si>
  <si>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</si>
  <si>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</si>
  <si>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</si>
  <si>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</si>
  <si>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</si>
  <si>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</si>
  <si>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</si>
  <si>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</si>
  <si>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</si>
  <si>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</si>
  <si>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</si>
  <si>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</si>
  <si>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</si>
  <si>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</si>
  <si>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</si>
  <si>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</si>
  <si>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</si>
  <si>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</si>
  <si>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</si>
  <si>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</si>
  <si>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</si>
  <si>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</si>
  <si>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</si>
  <si>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</si>
  <si>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</si>
  <si>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</si>
  <si>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</si>
  <si>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</si>
  <si>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</si>
  <si>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</si>
  <si>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</si>
  <si>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</si>
  <si>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</si>
  <si>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</si>
  <si>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</si>
  <si>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</si>
  <si>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</si>
  <si>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</si>
  <si>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</si>
  <si>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</si>
  <si>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</si>
  <si>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</si>
  <si>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</si>
  <si>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</si>
  <si>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</si>
  <si>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</si>
  <si>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</si>
  <si>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</si>
  <si>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</si>
  <si>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</si>
  <si>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</si>
  <si>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</si>
  <si>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</si>
  <si>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</si>
  <si>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</si>
  <si>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</si>
  <si>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</si>
  <si>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</si>
  <si>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</si>
  <si>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</si>
  <si>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</si>
  <si>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</si>
  <si>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</si>
  <si>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</si>
  <si>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</si>
  <si>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</si>
  <si>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</si>
  <si>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</si>
  <si>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</si>
  <si>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</si>
  <si>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</si>
  <si>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</si>
  <si>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</si>
  <si>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</si>
  <si>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</si>
  <si>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</si>
  <si>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</si>
  <si>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</si>
  <si>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</si>
  <si>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</si>
  <si>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</si>
  <si>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</si>
  <si>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</si>
  <si>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</si>
  <si>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</si>
  <si>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</si>
  <si>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</si>
  <si>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</si>
  <si>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</si>
  <si>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</si>
  <si>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</si>
  <si>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</si>
  <si>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</si>
  <si>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</si>
  <si>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</si>
  <si>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</si>
  <si>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</si>
  <si>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</si>
  <si>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</si>
  <si>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</si>
  <si>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</si>
  <si>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</si>
  <si>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</si>
  <si>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</si>
  <si>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</si>
  <si>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</si>
  <si>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</si>
  <si>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</si>
  <si>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</si>
  <si>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</si>
  <si>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</si>
  <si>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</si>
  <si>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</si>
  <si>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</si>
  <si>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</si>
  <si>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</si>
  <si>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</si>
  <si>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</si>
  <si>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</si>
  <si>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</si>
  <si>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</si>
  <si>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</si>
  <si>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</si>
  <si>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</si>
  <si>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</si>
  <si>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</si>
  <si>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</si>
  <si>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</si>
  <si>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</si>
  <si>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</si>
  <si>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</si>
  <si>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</si>
  <si>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</si>
  <si>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</si>
  <si>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</si>
  <si>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</si>
  <si>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</si>
  <si>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</si>
  <si>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</si>
  <si>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</si>
  <si>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</si>
  <si>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</si>
  <si>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</si>
  <si>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</si>
  <si>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</si>
  <si>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</si>
  <si>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</si>
  <si>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</si>
  <si>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</si>
  <si>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</si>
  <si>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</si>
  <si>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</si>
  <si>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</si>
  <si>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</si>
  <si>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</si>
  <si>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</si>
  <si>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</si>
  <si>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</si>
  <si>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</si>
  <si>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</si>
  <si>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</si>
  <si>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</si>
  <si>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</si>
  <si>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</si>
  <si>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</si>
  <si>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</si>
  <si>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</si>
  <si>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</si>
  <si>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</si>
  <si>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</si>
  <si>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</si>
  <si>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</si>
  <si>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</si>
  <si>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</si>
  <si>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</si>
  <si>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</si>
  <si>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</si>
  <si>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</si>
  <si>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</si>
  <si>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</si>
  <si>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</si>
  <si>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</si>
  <si>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</si>
  <si>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</si>
  <si>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</si>
  <si>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</si>
  <si>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</si>
  <si>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</si>
  <si>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</si>
  <si>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</si>
  <si>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</si>
  <si>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</si>
  <si>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</si>
  <si>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</si>
  <si>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</si>
  <si>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</si>
  <si>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</si>
  <si>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</si>
  <si>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</si>
  <si>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</si>
  <si>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</si>
  <si>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</si>
  <si>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</si>
  <si>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</si>
  <si>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</si>
  <si>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</si>
  <si>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</si>
  <si>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</si>
  <si>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</si>
  <si>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</si>
  <si>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</si>
  <si>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</si>
  <si>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</si>
  <si>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</si>
  <si>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</si>
  <si>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</si>
  <si>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</si>
  <si>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</si>
  <si>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</si>
  <si>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</si>
  <si>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</si>
  <si>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</si>
  <si>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</si>
  <si>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</si>
  <si>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</si>
  <si>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</si>
  <si>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</si>
  <si>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</si>
  <si>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</si>
  <si>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</si>
  <si>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</si>
  <si>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</si>
  <si>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</si>
  <si>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</si>
  <si>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</si>
  <si>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</si>
  <si>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</si>
  <si>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</si>
  <si>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</si>
  <si>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</si>
  <si>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</si>
  <si>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</si>
  <si>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</si>
  <si>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</si>
  <si>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</si>
  <si>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</si>
  <si>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</si>
  <si>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</si>
  <si>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</si>
  <si>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</si>
  <si>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</si>
  <si>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</si>
  <si>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</si>
  <si>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</si>
  <si>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</si>
  <si>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</si>
  <si>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</si>
  <si>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</si>
  <si>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</si>
  <si>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</si>
  <si>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</si>
  <si>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</si>
  <si>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</si>
  <si>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</si>
  <si>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</si>
  <si>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</si>
  <si>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</si>
  <si>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</si>
  <si>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</si>
  <si>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</si>
  <si>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</si>
  <si>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</si>
  <si>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</si>
  <si>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</si>
  <si>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</si>
  <si>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</si>
  <si>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</si>
  <si>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</si>
  <si>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</si>
  <si>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</si>
  <si>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</si>
  <si>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</si>
  <si>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</si>
  <si>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</si>
  <si>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</si>
  <si>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</si>
  <si>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</si>
  <si>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</si>
  <si>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</si>
  <si>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</si>
  <si>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</si>
  <si>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</si>
  <si>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</si>
  <si>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</si>
  <si>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</si>
  <si>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</si>
  <si>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</si>
  <si>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</si>
  <si>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</si>
  <si>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</si>
  <si>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</si>
  <si>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</si>
  <si>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</si>
  <si>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</si>
  <si>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</si>
  <si>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</si>
  <si>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</si>
  <si>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</si>
  <si>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</si>
  <si>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</si>
  <si>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</si>
  <si>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</si>
  <si>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</si>
  <si>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</si>
  <si>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</si>
  <si>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</si>
  <si>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</si>
  <si>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</si>
  <si>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</si>
  <si>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</si>
  <si>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</si>
  <si>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</si>
  <si>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</si>
  <si>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</si>
  <si>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</si>
  <si>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</si>
  <si>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</si>
  <si>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</si>
  <si>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</si>
  <si>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</si>
  <si>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</si>
  <si>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</si>
  <si>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</si>
  <si>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</si>
  <si>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</si>
  <si>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</si>
  <si>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</si>
  <si>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</si>
  <si>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</si>
  <si>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</si>
  <si>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</si>
  <si>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</si>
  <si>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</si>
  <si>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</si>
  <si>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</si>
  <si>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</si>
  <si>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</si>
  <si>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</si>
  <si>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</si>
  <si>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</si>
  <si>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</si>
  <si>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</si>
  <si>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</si>
  <si>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</si>
  <si>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</si>
  <si>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</si>
  <si>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</si>
  <si>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</si>
  <si>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</si>
  <si>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</si>
  <si>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</si>
  <si>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</si>
  <si>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</si>
  <si>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</si>
  <si>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</si>
  <si>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</si>
  <si>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</si>
  <si>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</si>
  <si>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</si>
  <si>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</si>
  <si>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</si>
  <si>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</si>
  <si>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</si>
  <si>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</si>
  <si>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</si>
  <si>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</si>
  <si>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</si>
  <si>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</si>
  <si>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</si>
  <si>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</si>
  <si>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</si>
  <si>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</si>
  <si>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</si>
  <si>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</si>
  <si>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</si>
  <si>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</si>
  <si>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</si>
  <si>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</si>
  <si>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</si>
  <si>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</si>
  <si>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</si>
  <si>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</si>
  <si>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</si>
  <si>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</si>
  <si>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</si>
  <si>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</si>
  <si>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</si>
  <si>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</si>
  <si>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</si>
  <si>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</si>
  <si>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</si>
  <si>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</si>
  <si>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</si>
  <si>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</si>
  <si>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</si>
  <si>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</si>
  <si>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</si>
  <si>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</si>
  <si>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</si>
  <si>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</si>
  <si>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</si>
  <si>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</si>
  <si>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</si>
  <si>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</si>
  <si>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</si>
  <si>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</si>
  <si>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</si>
  <si>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</si>
  <si>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</si>
  <si>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</si>
  <si>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</si>
  <si>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</si>
  <si>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</si>
  <si>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</si>
  <si>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</si>
  <si>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</si>
  <si>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</si>
  <si>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</si>
  <si>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</si>
  <si>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</si>
  <si>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</si>
  <si>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</si>
  <si>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</si>
  <si>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</si>
  <si>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</si>
  <si>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</si>
  <si>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</si>
  <si>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</si>
  <si>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</si>
  <si>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</si>
  <si>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</si>
  <si>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</si>
  <si>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</si>
  <si>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</si>
  <si>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</si>
  <si>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</si>
  <si>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</si>
  <si>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</si>
  <si>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</si>
  <si>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</si>
  <si>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</si>
  <si>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</si>
  <si>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</si>
  <si>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</si>
  <si>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</si>
  <si>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</si>
  <si>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</si>
  <si>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</si>
  <si>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</si>
  <si>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</si>
  <si>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</si>
  <si>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</si>
  <si>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</si>
  <si>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</si>
  <si>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</si>
  <si>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</si>
  <si>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</si>
  <si>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</si>
  <si>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</si>
  <si>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</si>
  <si>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</si>
  <si>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</si>
  <si>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</si>
  <si>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</si>
  <si>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</si>
  <si>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</si>
  <si>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</si>
  <si>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</si>
  <si>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</si>
  <si>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</si>
  <si>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</si>
  <si>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</si>
  <si>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</si>
  <si>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</si>
  <si>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</si>
  <si>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</si>
  <si>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</si>
  <si>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</si>
  <si>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</si>
  <si>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</si>
  <si>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</si>
  <si>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</si>
  <si>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</si>
  <si>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</si>
  <si>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</si>
  <si>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</si>
  <si>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</si>
  <si>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</si>
  <si>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</si>
  <si>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</si>
  <si>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</si>
  <si>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</si>
  <si>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</si>
  <si>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</si>
  <si>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</si>
  <si>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</si>
  <si>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</si>
  <si>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</si>
  <si>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</si>
  <si>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</si>
  <si>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</si>
  <si>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</si>
  <si>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</si>
  <si>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</si>
  <si>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</si>
  <si>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</si>
  <si>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</si>
  <si>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</si>
  <si>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</si>
  <si>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</si>
  <si>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</si>
  <si>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</si>
  <si>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</si>
  <si>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</si>
  <si>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</si>
  <si>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</si>
  <si>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</si>
  <si>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</si>
  <si>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</si>
  <si>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</si>
  <si>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</si>
  <si>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</si>
  <si>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</si>
  <si>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</si>
  <si>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</si>
  <si>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</si>
  <si>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</si>
  <si>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</si>
  <si>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</si>
  <si>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</si>
  <si>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</si>
  <si>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</si>
  <si>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</si>
  <si>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</si>
  <si>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</si>
  <si>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</si>
  <si>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</si>
  <si>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</si>
  <si>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</si>
  <si>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</si>
  <si>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</si>
  <si>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</si>
  <si>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</si>
  <si>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</si>
  <si>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</si>
  <si>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</si>
  <si>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</si>
  <si>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</si>
  <si>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</si>
  <si>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</si>
  <si>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</si>
  <si>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</si>
  <si>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</si>
  <si>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</si>
  <si>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</si>
  <si>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</si>
  <si>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</si>
  <si>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</si>
  <si>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</si>
  <si>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</si>
  <si>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</si>
  <si>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</si>
  <si>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</si>
  <si>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</si>
  <si>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</si>
  <si>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</si>
  <si>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</si>
  <si>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</si>
  <si>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</si>
  <si>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</si>
  <si>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</si>
  <si>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</si>
  <si>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</si>
  <si>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</si>
  <si>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</si>
  <si>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</si>
  <si>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</si>
  <si>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</si>
  <si>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</si>
  <si>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</si>
  <si>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</si>
  <si>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</si>
  <si>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</si>
  <si>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</si>
  <si>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</si>
  <si>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</si>
  <si>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</si>
  <si>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</si>
  <si>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</si>
  <si>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</si>
  <si>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</si>
  <si>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</si>
  <si>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</si>
  <si>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</si>
  <si>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</si>
  <si>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</si>
  <si>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</si>
  <si>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</si>
  <si>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</si>
  <si>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</si>
  <si>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</si>
  <si>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</si>
  <si>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</si>
  <si>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</si>
  <si>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</si>
  <si>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</si>
  <si>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</si>
  <si>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</si>
  <si>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</si>
  <si>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</si>
  <si>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</si>
  <si>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</si>
  <si>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</si>
  <si>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</si>
  <si>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</si>
  <si>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</si>
  <si>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</si>
  <si>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</si>
  <si>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</si>
  <si>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</si>
  <si>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</si>
  <si>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</si>
  <si>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</si>
  <si>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</si>
  <si>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</si>
  <si>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</si>
  <si>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</si>
  <si>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</si>
  <si>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</si>
  <si>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</si>
  <si>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</si>
  <si>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</si>
  <si>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</si>
  <si>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</si>
  <si>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</si>
  <si>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</si>
  <si>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</si>
  <si>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</si>
  <si>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</si>
  <si>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</si>
  <si>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</si>
  <si>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</si>
  <si>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</si>
  <si>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</si>
  <si>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</si>
  <si>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</si>
  <si>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</si>
  <si>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</si>
  <si>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</si>
  <si>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</si>
  <si>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</si>
  <si>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</si>
  <si>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</si>
  <si>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</si>
  <si>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</si>
  <si>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</si>
  <si>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</si>
  <si>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</si>
  <si>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</si>
  <si>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</si>
  <si>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</si>
  <si>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</si>
  <si>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</si>
  <si>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</si>
  <si>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</si>
  <si>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</si>
  <si>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</si>
  <si>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</si>
  <si>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</si>
  <si>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</si>
  <si>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</si>
  <si>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</si>
  <si>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</si>
  <si>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</si>
  <si>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</si>
  <si>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</si>
  <si>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</si>
  <si>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</si>
  <si>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</si>
  <si>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</si>
  <si>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</si>
  <si>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</si>
  <si>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</si>
  <si>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</si>
  <si>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</si>
  <si>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</si>
  <si>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</si>
  <si>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</si>
  <si>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</si>
  <si>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</si>
  <si>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</si>
  <si>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</si>
  <si>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</si>
  <si>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</si>
  <si>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</si>
  <si>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</si>
  <si>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</si>
  <si>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</si>
  <si>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</si>
  <si>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</si>
  <si>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</si>
  <si>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</si>
  <si>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</si>
  <si>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</si>
  <si>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</si>
  <si>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</si>
  <si>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</si>
  <si>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</si>
  <si>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</si>
  <si>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</si>
  <si>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</si>
  <si>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</si>
  <si>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</si>
  <si>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</si>
  <si>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</si>
  <si>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</si>
  <si>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</si>
  <si>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</si>
  <si>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</si>
  <si>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</si>
  <si>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</si>
  <si>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</si>
  <si>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</si>
  <si>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</si>
  <si>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</si>
  <si>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</si>
  <si>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</si>
  <si>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</si>
  <si>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</si>
  <si>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</si>
  <si>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</si>
  <si>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</si>
  <si>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</si>
  <si>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</si>
  <si>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</si>
  <si>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</si>
  <si>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</si>
  <si>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</si>
  <si>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</si>
  <si>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</si>
  <si>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</si>
  <si>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</si>
  <si>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</si>
  <si>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</si>
  <si>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</si>
  <si>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</si>
  <si>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</si>
  <si>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</si>
  <si>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</si>
  <si>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</si>
  <si>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</si>
  <si>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</si>
  <si>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</si>
  <si>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</si>
  <si>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</si>
  <si>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</si>
  <si>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</si>
  <si>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</si>
  <si>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</si>
  <si>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</si>
  <si>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</si>
  <si>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</si>
  <si>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</si>
  <si>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</si>
  <si>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</si>
  <si>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</si>
  <si>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</si>
  <si>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</si>
  <si>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</si>
  <si>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</si>
  <si>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</si>
  <si>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</si>
  <si>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</si>
  <si>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</si>
  <si>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</si>
  <si>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</si>
  <si>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</si>
  <si>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</si>
  <si>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</si>
  <si>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</si>
  <si>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</si>
  <si>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</si>
  <si>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</si>
  <si>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</si>
  <si>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</si>
  <si>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</si>
  <si>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</si>
  <si>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</si>
  <si>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</si>
  <si>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</si>
  <si>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</si>
  <si>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</si>
  <si>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</si>
  <si>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</si>
  <si>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</si>
  <si>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</si>
  <si>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</si>
  <si>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</si>
  <si>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</si>
  <si>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</si>
  <si>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</si>
  <si>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</si>
  <si>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</si>
  <si>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</si>
  <si>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</si>
  <si>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</si>
  <si>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</si>
  <si>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</si>
  <si>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</si>
  <si>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</si>
  <si>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</si>
  <si>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</si>
  <si>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</si>
  <si>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</si>
  <si>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</si>
  <si>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</si>
  <si>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</si>
  <si>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</si>
  <si>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</si>
  <si>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</si>
  <si>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</si>
  <si>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</si>
  <si>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</si>
  <si>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</si>
  <si>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</si>
  <si>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</si>
  <si>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</si>
  <si>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</si>
  <si>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</si>
  <si>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</si>
  <si>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</si>
  <si>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</si>
  <si>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</si>
  <si>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</si>
  <si>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</si>
  <si>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</si>
  <si>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</si>
  <si>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</si>
  <si>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</si>
  <si>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</si>
  <si>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</si>
  <si>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</si>
  <si>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</si>
  <si>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</si>
  <si>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</si>
  <si>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</si>
  <si>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</si>
  <si>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</si>
  <si>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</si>
  <si>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</si>
  <si>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</si>
  <si>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</si>
  <si>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</si>
  <si>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</si>
  <si>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</si>
  <si>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</si>
  <si>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</si>
  <si>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</si>
  <si>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</si>
  <si>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</si>
  <si>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</si>
  <si>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</si>
  <si>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</si>
  <si>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</si>
  <si>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</si>
  <si>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</si>
  <si>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</si>
  <si>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</si>
  <si>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</si>
  <si>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</si>
  <si>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</si>
  <si>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</si>
  <si>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</si>
  <si>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</si>
  <si>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</si>
  <si>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</si>
  <si>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</si>
  <si>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</si>
  <si>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</si>
  <si>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</si>
  <si>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</si>
  <si>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</si>
  <si>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</si>
  <si>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</si>
  <si>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</si>
  <si>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</si>
  <si>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</si>
  <si>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</si>
  <si>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</si>
  <si>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</si>
  <si>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</si>
  <si>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</si>
  <si>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</si>
  <si>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</si>
  <si>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</si>
  <si>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</si>
  <si>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</si>
  <si>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</si>
  <si>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</si>
  <si>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</si>
  <si>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</si>
  <si>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</si>
  <si>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</si>
  <si>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</si>
  <si>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</si>
  <si>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</si>
  <si>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</si>
  <si>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</si>
  <si>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</si>
  <si>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</si>
  <si>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</si>
  <si>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</si>
  <si>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</si>
  <si>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</si>
  <si>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</si>
  <si>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</si>
  <si>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</si>
  <si>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</si>
  <si>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</si>
  <si>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</si>
  <si>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</si>
  <si>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</si>
  <si>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</si>
  <si>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</si>
  <si>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</si>
  <si>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</si>
  <si>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</si>
  <si>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</si>
  <si>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</si>
  <si>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</si>
  <si>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</si>
  <si>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</si>
  <si>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</si>
  <si>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</si>
  <si>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</si>
  <si>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</si>
  <si>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</si>
  <si>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</si>
  <si>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</si>
  <si>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</si>
  <si>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</si>
  <si>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</si>
  <si>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</si>
  <si>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</si>
  <si>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</si>
  <si>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</si>
  <si>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</si>
  <si>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</si>
  <si>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</si>
  <si>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</si>
  <si>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</si>
  <si>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</si>
  <si>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</si>
  <si>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</si>
  <si>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</si>
  <si>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</si>
  <si>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</si>
  <si>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</si>
  <si>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</si>
  <si>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</si>
  <si>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</si>
  <si>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</si>
  <si>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</si>
  <si>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</si>
  <si>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</si>
  <si>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</si>
  <si>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</si>
  <si>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</si>
  <si>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</si>
  <si>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</si>
  <si>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</si>
  <si>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</si>
  <si>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</si>
  <si>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</si>
  <si>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</si>
  <si>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</si>
  <si>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</si>
  <si>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</si>
  <si>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</si>
  <si>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</si>
  <si>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</si>
  <si>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</si>
  <si>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</si>
  <si>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</si>
  <si>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</si>
  <si>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</si>
  <si>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</si>
  <si>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</si>
  <si>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</si>
  <si>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</si>
  <si>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</si>
  <si>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</si>
  <si>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</si>
  <si>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</si>
  <si>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</si>
  <si>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</si>
  <si>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</si>
  <si>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</si>
  <si>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</si>
  <si>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</si>
  <si>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</si>
  <si>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</si>
  <si>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</si>
  <si>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</si>
  <si>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</si>
  <si>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</si>
  <si>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</si>
  <si>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</si>
  <si>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</si>
  <si>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</si>
  <si>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</si>
  <si>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</si>
  <si>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</si>
  <si>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</si>
  <si>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</si>
  <si>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</si>
  <si>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</si>
  <si>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</si>
  <si>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</si>
  <si>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</si>
  <si>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</si>
  <si>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</si>
  <si>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</si>
  <si>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</si>
  <si>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</si>
  <si>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</si>
  <si>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</si>
  <si>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</si>
  <si>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</si>
  <si>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</si>
  <si>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</si>
  <si>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</si>
  <si>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</si>
  <si>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</si>
  <si>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</si>
  <si>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</si>
  <si>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</si>
  <si>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</si>
  <si>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</si>
  <si>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</si>
  <si>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</si>
  <si>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</si>
  <si>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</si>
  <si>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</si>
  <si>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</si>
  <si>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</si>
  <si>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</si>
  <si>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</si>
  <si>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</si>
  <si>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</si>
  <si>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</si>
  <si>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</si>
  <si>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</si>
  <si>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</si>
  <si>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</si>
  <si>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</si>
  <si>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</si>
  <si>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</si>
  <si>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</si>
  <si>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</si>
  <si>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</si>
  <si>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</si>
  <si>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</si>
  <si>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</si>
  <si>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</si>
  <si>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</si>
  <si>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</si>
  <si>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</si>
  <si>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</si>
  <si>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</si>
  <si>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</si>
  <si>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</si>
  <si>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</si>
  <si>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</si>
  <si>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</si>
  <si>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</si>
  <si>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</si>
  <si>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</si>
  <si>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</si>
  <si>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</si>
  <si>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</si>
  <si>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</si>
  <si>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</si>
  <si>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</si>
  <si>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</si>
  <si>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</si>
  <si>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</si>
  <si>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</si>
  <si>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</si>
  <si>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</si>
  <si>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</si>
  <si>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</si>
  <si>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</si>
  <si>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</si>
  <si>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</si>
  <si>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</si>
  <si>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</si>
  <si>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</si>
  <si>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</si>
  <si>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</si>
  <si>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</si>
  <si>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</si>
  <si>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</si>
  <si>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</si>
  <si>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</si>
  <si>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</si>
  <si>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</si>
  <si>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</si>
  <si>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</si>
  <si>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</si>
  <si>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</si>
  <si>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</si>
  <si>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</si>
  <si>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</si>
  <si>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</si>
  <si>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</si>
  <si>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</si>
  <si>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</si>
  <si>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</si>
  <si>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</si>
  <si>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</si>
  <si>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</si>
  <si>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</si>
  <si>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</si>
  <si>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</si>
  <si>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</si>
  <si>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</si>
  <si>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</si>
  <si>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</si>
  <si>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</si>
  <si>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</si>
  <si>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</si>
  <si>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</si>
  <si>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</si>
  <si>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</si>
  <si>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</si>
  <si>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</si>
  <si>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</si>
  <si>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</si>
  <si>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</si>
  <si>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</si>
  <si>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</si>
  <si>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</si>
  <si>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</si>
  <si>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</si>
  <si>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</si>
  <si>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</si>
  <si>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</si>
  <si>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</si>
  <si>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</si>
  <si>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</si>
  <si>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</si>
  <si>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</si>
  <si>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</si>
  <si>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</si>
  <si>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</si>
  <si>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</si>
  <si>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</si>
  <si>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</si>
  <si>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</si>
  <si>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</si>
  <si>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</si>
  <si>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</si>
  <si>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</si>
  <si>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</si>
  <si>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</si>
  <si>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</si>
  <si>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</si>
  <si>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</si>
  <si>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</si>
  <si>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</si>
  <si>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</si>
  <si>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</si>
  <si>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</si>
  <si>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</si>
  <si>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</si>
  <si>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</si>
  <si>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</si>
  <si>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</si>
  <si>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</si>
  <si>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</si>
  <si>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</si>
  <si>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</si>
  <si>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</si>
  <si>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</si>
  <si>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</si>
  <si>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</si>
  <si>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</si>
  <si>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</si>
  <si>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</si>
  <si>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</si>
  <si>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</si>
  <si>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</si>
  <si>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</si>
  <si>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</si>
  <si>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</si>
  <si>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</si>
  <si>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</si>
  <si>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</si>
  <si>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</si>
  <si>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</si>
  <si>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</si>
  <si>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</si>
  <si>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</si>
  <si>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</si>
  <si>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</si>
  <si>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</si>
  <si>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</si>
  <si>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</si>
  <si>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</si>
  <si>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</si>
  <si>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</si>
  <si>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</si>
  <si>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</si>
  <si>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</si>
  <si>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</si>
  <si>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</si>
  <si>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</si>
  <si>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</si>
  <si>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</si>
  <si>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</si>
  <si>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</si>
  <si>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</si>
  <si>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</si>
  <si>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</si>
  <si>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</si>
  <si>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</si>
  <si>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</si>
  <si>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</si>
  <si>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</si>
  <si>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</si>
  <si>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</si>
  <si>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</si>
  <si>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</si>
  <si>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</si>
  <si>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</si>
  <si>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</si>
  <si>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</si>
  <si>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</si>
  <si>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</si>
  <si>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</si>
  <si>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</si>
  <si>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</si>
  <si>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</si>
  <si>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</si>
  <si>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</si>
  <si>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</si>
  <si>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</si>
  <si>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</si>
  <si>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</si>
  <si>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</si>
  <si>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</si>
  <si>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</si>
  <si>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</si>
  <si>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</si>
  <si>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</si>
  <si>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</si>
  <si>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</si>
  <si>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</si>
  <si>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</si>
  <si>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</si>
  <si>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</si>
  <si>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</si>
  <si>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</si>
  <si>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</si>
  <si>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</si>
  <si>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</si>
  <si>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</si>
  <si>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</si>
  <si>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</si>
  <si>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</si>
  <si>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</si>
  <si>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</si>
  <si>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</si>
  <si>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</si>
  <si>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</si>
  <si>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</si>
  <si>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</si>
  <si>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</si>
  <si>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</si>
  <si>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</si>
  <si>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</si>
  <si>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</si>
  <si>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</si>
  <si>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</si>
  <si>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</si>
  <si>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</si>
  <si>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</si>
  <si>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</si>
  <si>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</si>
  <si>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</si>
  <si>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</si>
  <si>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</si>
  <si>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</si>
  <si>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</si>
  <si>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</si>
  <si>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</si>
  <si>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</si>
  <si>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</si>
  <si>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</si>
  <si>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</si>
  <si>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</si>
  <si>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</si>
  <si>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</si>
  <si>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</si>
  <si>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</si>
  <si>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</si>
  <si>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</si>
  <si>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</si>
  <si>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</si>
  <si>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</si>
  <si>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</si>
  <si>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</si>
  <si>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</si>
  <si>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</si>
  <si>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</si>
  <si>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</si>
  <si>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</si>
  <si>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</si>
  <si>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</si>
  <si>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</si>
  <si>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</si>
  <si>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</si>
  <si>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</si>
  <si>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</si>
  <si>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</si>
  <si>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</si>
  <si>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</si>
  <si>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</si>
  <si>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</si>
  <si>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</si>
  <si>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</si>
  <si>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</si>
  <si>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</si>
  <si>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</si>
  <si>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</si>
  <si>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</si>
  <si>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</si>
  <si>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</si>
  <si>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</si>
  <si>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</si>
  <si>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</si>
  <si>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</si>
  <si>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</si>
  <si>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</si>
  <si>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</si>
  <si>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</si>
  <si>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</si>
  <si>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</si>
  <si>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</si>
  <si>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</si>
  <si>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</si>
  <si>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</si>
  <si>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</si>
  <si>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</si>
  <si>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</si>
  <si>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</si>
  <si>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</si>
  <si>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</si>
  <si>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</si>
  <si>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</si>
  <si>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</si>
  <si>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</si>
  <si>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</si>
  <si>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</si>
  <si>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</si>
  <si>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</si>
  <si>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</si>
  <si>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</si>
  <si>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</si>
  <si>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</si>
  <si>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</si>
  <si>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</si>
  <si>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</si>
  <si>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</si>
  <si>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</si>
  <si>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</si>
  <si>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</si>
  <si>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</si>
  <si>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</si>
  <si>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</si>
  <si>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</si>
  <si>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</si>
  <si>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</si>
  <si>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</si>
  <si>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</si>
  <si>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</si>
  <si>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</si>
  <si>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</si>
  <si>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</si>
  <si>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</si>
  <si>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</si>
  <si>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</si>
  <si>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</si>
  <si>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</si>
  <si>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</si>
  <si>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</si>
  <si>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</si>
  <si>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</si>
  <si>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</si>
  <si>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</si>
  <si>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</si>
  <si>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</si>
  <si>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</si>
  <si>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</si>
  <si>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</si>
  <si>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</si>
  <si>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</si>
  <si>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</si>
  <si>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</si>
  <si>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</si>
  <si>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</si>
  <si>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</si>
  <si>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</si>
  <si>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</si>
  <si>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</si>
  <si>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</si>
  <si>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</si>
  <si>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</si>
  <si>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</si>
  <si>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</si>
  <si>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</si>
  <si>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</si>
  <si>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</si>
  <si>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</si>
  <si>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</si>
  <si>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</si>
  <si>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</si>
  <si>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</si>
  <si>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</si>
  <si>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</si>
  <si>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</si>
  <si>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</si>
  <si>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</si>
  <si>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</si>
  <si>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</si>
  <si>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</si>
  <si>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</si>
  <si>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</si>
  <si>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</si>
  <si>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</si>
  <si>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</si>
  <si>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</si>
  <si>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</si>
  <si>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</si>
  <si>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</si>
  <si>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</si>
  <si>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</si>
  <si>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</si>
  <si>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</si>
  <si>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</si>
  <si>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</si>
  <si>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</si>
  <si>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</si>
  <si>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</si>
  <si>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</si>
  <si>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</si>
  <si>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</si>
  <si>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</si>
  <si>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</si>
  <si>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</si>
  <si>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</si>
  <si>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</si>
  <si>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</si>
  <si>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</si>
  <si>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</si>
  <si>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</si>
  <si>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</si>
  <si>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</si>
  <si>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</si>
  <si>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</si>
  <si>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</si>
  <si>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</si>
  <si>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</si>
  <si>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</si>
  <si>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</si>
  <si>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</si>
  <si>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</si>
  <si>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</si>
  <si>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</si>
  <si>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</si>
  <si>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</si>
  <si>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</si>
  <si>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</si>
  <si>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</si>
  <si>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</si>
  <si>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</si>
  <si>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</si>
  <si>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</si>
  <si>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</si>
  <si>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</si>
  <si>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</si>
  <si>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</si>
  <si>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</si>
  <si>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</si>
  <si>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</si>
  <si>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</si>
  <si>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</si>
  <si>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</si>
  <si>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</si>
  <si>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</si>
  <si>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</si>
  <si>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</si>
  <si>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</si>
  <si>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</si>
  <si>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</si>
  <si>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</si>
  <si>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</si>
  <si>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</si>
  <si>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</si>
  <si>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</si>
  <si>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</si>
  <si>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</si>
  <si>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</si>
  <si>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</si>
  <si>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</si>
  <si>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</si>
  <si>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</si>
  <si>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</si>
  <si>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</si>
  <si>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</si>
  <si>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</si>
  <si>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</si>
  <si>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</si>
  <si>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</si>
  <si>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</si>
  <si>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</si>
  <si>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</si>
  <si>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</si>
  <si>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</si>
  <si>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</si>
  <si>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</si>
  <si>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</si>
  <si>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</si>
  <si>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</si>
  <si>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</si>
  <si>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</si>
  <si>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</si>
  <si>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</si>
  <si>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</si>
  <si>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</si>
  <si>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</si>
  <si>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</si>
  <si>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</si>
  <si>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</si>
  <si>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</si>
  <si>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</si>
  <si>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</si>
  <si>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</si>
  <si>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</si>
  <si>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</si>
  <si>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</si>
  <si>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</si>
  <si>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</si>
  <si>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</si>
  <si>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</si>
  <si>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</si>
  <si>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</si>
  <si>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</si>
  <si>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</si>
  <si>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</si>
  <si>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</si>
  <si>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</si>
  <si>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</si>
  <si>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</si>
  <si>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</si>
  <si>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</si>
  <si>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</si>
  <si>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</si>
  <si>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</si>
  <si>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</si>
  <si>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</si>
  <si>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</si>
  <si>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</si>
  <si>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</si>
  <si>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</si>
  <si>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</si>
  <si>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</si>
  <si>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</si>
  <si>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</si>
  <si>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</si>
  <si>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</si>
  <si>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</si>
  <si>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</si>
  <si>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</si>
  <si>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</si>
  <si>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</si>
  <si>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</si>
  <si>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</si>
  <si>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</si>
  <si>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</si>
  <si>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</si>
  <si>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</si>
  <si>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</si>
  <si>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</si>
  <si>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</si>
  <si>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</si>
  <si>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</si>
  <si>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</si>
  <si>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</si>
  <si>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</si>
  <si>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</si>
  <si>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</si>
  <si>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</si>
  <si>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</si>
  <si>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</si>
  <si>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</si>
  <si>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</si>
  <si>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</si>
  <si>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</si>
  <si>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</si>
  <si>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</si>
  <si>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</si>
  <si>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</si>
  <si>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</si>
  <si>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</si>
  <si>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</si>
  <si>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</si>
  <si>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</si>
  <si>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</si>
  <si>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</si>
  <si>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</si>
  <si>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</si>
  <si>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</si>
  <si>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</si>
  <si>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</si>
  <si>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</si>
  <si>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</si>
  <si>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</si>
  <si>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</si>
  <si>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</si>
  <si>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</si>
  <si>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</si>
  <si>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</si>
  <si>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</si>
  <si>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</si>
  <si>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</si>
  <si>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</si>
  <si>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</si>
  <si>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</si>
  <si>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</si>
  <si>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</si>
  <si>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</si>
  <si>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</si>
  <si>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</si>
  <si>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</si>
  <si>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</si>
  <si>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</si>
  <si>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</si>
  <si>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</si>
  <si>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</si>
  <si>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</si>
  <si>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</si>
  <si>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</si>
  <si>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</si>
  <si>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</si>
  <si>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</si>
  <si>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</si>
  <si>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</si>
  <si>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</si>
  <si>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</si>
  <si>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</si>
  <si>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</si>
  <si>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</si>
  <si>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</si>
  <si>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</si>
  <si>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</si>
  <si>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</si>
  <si>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</si>
  <si>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</si>
  <si>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</si>
  <si>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</si>
  <si>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</si>
  <si>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</si>
  <si>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</si>
  <si>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</si>
  <si>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</si>
  <si>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</si>
  <si>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</si>
  <si>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</si>
  <si>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</si>
  <si>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</si>
  <si>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</si>
  <si>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</si>
  <si>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</si>
  <si>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</si>
  <si>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</si>
  <si>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</si>
  <si>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</si>
  <si>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</si>
  <si>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</si>
  <si>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</si>
  <si>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</si>
  <si>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</si>
  <si>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</si>
  <si>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</si>
  <si>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</si>
  <si>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</si>
  <si>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</si>
  <si>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</si>
  <si>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</si>
  <si>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</si>
  <si>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</si>
  <si>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</si>
  <si>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</si>
  <si>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</si>
  <si>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</si>
  <si>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</si>
  <si>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</si>
  <si>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</si>
  <si>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</si>
  <si>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</si>
  <si>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</si>
  <si>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</si>
  <si>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</si>
  <si>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</si>
  <si>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</si>
  <si>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</si>
  <si>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</si>
  <si>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</si>
  <si>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</si>
  <si>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</si>
  <si>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</si>
  <si>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</si>
  <si>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</si>
  <si>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</si>
  <si>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</si>
  <si>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</si>
  <si>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</si>
  <si>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</si>
  <si>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</si>
  <si>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</si>
  <si>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</si>
  <si>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</si>
  <si>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</si>
  <si>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</si>
  <si>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</si>
  <si>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</si>
  <si>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</si>
  <si>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</si>
  <si>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</si>
  <si>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</si>
  <si>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</si>
  <si>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</si>
  <si>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</si>
  <si>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</si>
  <si>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</si>
  <si>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</si>
  <si>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</si>
  <si>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</si>
  <si>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</si>
  <si>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</si>
  <si>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</si>
  <si>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</si>
  <si>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</si>
  <si>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</si>
  <si>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</si>
  <si>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</si>
  <si>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</si>
  <si>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</si>
  <si>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</si>
  <si>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</si>
  <si>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</si>
  <si>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</si>
  <si>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</si>
  <si>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</si>
  <si>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</si>
  <si>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</si>
  <si>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</si>
  <si>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</si>
  <si>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</si>
  <si>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</si>
  <si>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</si>
  <si>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</si>
  <si>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</si>
  <si>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</si>
  <si>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</si>
  <si>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</si>
  <si>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</si>
  <si>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</si>
  <si>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</si>
  <si>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</si>
  <si>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</si>
  <si>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</si>
  <si>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</si>
  <si>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</si>
  <si>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</si>
  <si>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</si>
  <si>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</si>
  <si>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</si>
  <si>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</si>
  <si>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</si>
  <si>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</si>
  <si>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</si>
  <si>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</si>
  <si>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</si>
  <si>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</si>
  <si>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</si>
  <si>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</si>
  <si>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</si>
  <si>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</si>
  <si>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</si>
  <si>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</si>
  <si>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</si>
  <si>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</si>
  <si>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</si>
  <si>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</si>
  <si>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</si>
  <si>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</si>
  <si>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</si>
  <si>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</si>
  <si>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</si>
  <si>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</si>
  <si>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</si>
  <si>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</si>
  <si>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</si>
  <si>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</si>
  <si>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</si>
  <si>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</si>
  <si>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</si>
  <si>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</si>
  <si>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</si>
  <si>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</si>
  <si>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</si>
  <si>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</si>
  <si>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</si>
  <si>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</si>
  <si>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</si>
  <si>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</si>
  <si>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</si>
  <si>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</si>
  <si>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</si>
  <si>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</si>
  <si>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</si>
  <si>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</si>
  <si>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</si>
  <si>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</si>
  <si>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</si>
  <si>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</si>
  <si>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</si>
  <si>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</si>
  <si>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</si>
  <si>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</si>
  <si>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</si>
  <si>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</si>
  <si>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</si>
  <si>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</si>
  <si>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</si>
  <si>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</si>
  <si>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</si>
  <si>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</si>
  <si>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</si>
  <si>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</si>
  <si>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</si>
  <si>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</si>
  <si>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</si>
  <si>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</si>
  <si>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</si>
  <si>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</si>
  <si>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</si>
  <si>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</si>
  <si>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</si>
  <si>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</si>
  <si>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</si>
  <si>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</si>
  <si>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</si>
  <si>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</si>
  <si>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</si>
  <si>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</si>
  <si>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</si>
  <si>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</si>
  <si>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</si>
  <si>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</si>
  <si>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</si>
  <si>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</si>
  <si>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</si>
  <si>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</si>
  <si>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</si>
  <si>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</si>
  <si>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</si>
  <si>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</si>
  <si>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</si>
  <si>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</si>
  <si>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</si>
  <si>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</si>
  <si>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</si>
  <si>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</si>
  <si>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</si>
  <si>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</si>
  <si>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</si>
  <si>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</si>
  <si>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</si>
  <si>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</si>
  <si>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</si>
  <si>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</si>
  <si>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</si>
  <si>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</si>
  <si>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</si>
  <si>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</si>
  <si>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</si>
  <si>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</si>
  <si>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</si>
  <si>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</si>
  <si>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</si>
  <si>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</si>
  <si>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</si>
  <si>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</si>
  <si>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</si>
  <si>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</si>
  <si>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</si>
  <si>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</si>
  <si>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</si>
  <si>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</si>
  <si>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</si>
  <si>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</si>
  <si>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</si>
  <si>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</si>
  <si>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</si>
  <si>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</si>
  <si>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</si>
  <si>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</si>
  <si>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</si>
  <si>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</si>
  <si>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</si>
  <si>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</si>
  <si>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</si>
  <si>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</si>
  <si>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</si>
  <si>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</si>
  <si>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</si>
  <si>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</si>
  <si>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</si>
  <si>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</si>
  <si>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</si>
  <si>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</si>
  <si>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</si>
  <si>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</si>
  <si>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</si>
  <si>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</si>
  <si>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</si>
  <si>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</si>
  <si>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</si>
  <si>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</si>
  <si>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</si>
  <si>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</si>
  <si>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</si>
  <si>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</si>
  <si>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</si>
  <si>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</si>
  <si>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</si>
  <si>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</si>
  <si>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</si>
  <si>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</si>
  <si>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</si>
  <si>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</si>
  <si>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</si>
  <si>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</si>
  <si>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</si>
  <si>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</si>
  <si>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</si>
  <si>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</si>
  <si>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</si>
  <si>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</si>
  <si>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</si>
  <si>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</si>
  <si>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</si>
  <si>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</si>
  <si>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</si>
  <si>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</si>
  <si>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</si>
  <si>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</si>
  <si>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</si>
  <si>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</si>
  <si>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</si>
  <si>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</si>
  <si>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</si>
  <si>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</si>
  <si>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</si>
  <si>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</si>
  <si>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</si>
  <si>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</si>
  <si>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</si>
  <si>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</si>
  <si>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</si>
  <si>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</si>
  <si>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</si>
  <si>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</si>
  <si>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</si>
  <si>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</si>
  <si>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</si>
  <si>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</si>
  <si>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</si>
  <si>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</si>
  <si>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</si>
  <si>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</si>
  <si>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</si>
  <si>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</si>
  <si>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</si>
  <si>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</si>
  <si>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</si>
  <si>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</si>
  <si>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</si>
  <si>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</si>
  <si>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</si>
  <si>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</si>
  <si>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</si>
  <si>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</si>
  <si>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</si>
  <si>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</si>
  <si>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</si>
  <si>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</si>
  <si>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</si>
  <si>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</si>
  <si>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</si>
  <si>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</si>
  <si>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</si>
  <si>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</si>
  <si>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</si>
  <si>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</si>
  <si>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</si>
  <si>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</si>
  <si>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</si>
  <si>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</si>
  <si>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</si>
  <si>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</si>
  <si>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</si>
  <si>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</si>
  <si>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</si>
  <si>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</si>
  <si>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</si>
  <si>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</si>
  <si>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</si>
  <si>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</si>
  <si>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</si>
  <si>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</si>
  <si>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</si>
  <si>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</si>
  <si>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</si>
  <si>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</si>
  <si>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</si>
  <si>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</si>
  <si>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</si>
  <si>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</si>
  <si>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</si>
  <si>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</si>
  <si>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</si>
  <si>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</si>
  <si>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</si>
  <si>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</si>
  <si>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</si>
  <si>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</si>
  <si>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</si>
  <si>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</si>
  <si>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</si>
  <si>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</si>
  <si>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</si>
  <si>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</si>
  <si>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</si>
  <si>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</si>
  <si>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</si>
  <si>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</si>
  <si>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</si>
  <si>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</si>
  <si>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</si>
  <si>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</si>
  <si>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</si>
  <si>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</si>
  <si>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</si>
  <si>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</si>
  <si>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</si>
  <si>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</si>
  <si>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</si>
  <si>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</si>
  <si>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</si>
  <si>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</si>
  <si>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</si>
  <si>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</si>
  <si>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</si>
  <si>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</si>
  <si>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</si>
  <si>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</si>
  <si>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</si>
  <si>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</si>
  <si>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</si>
  <si>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</si>
  <si>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</si>
  <si>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</si>
  <si>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</si>
  <si>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</si>
  <si>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</si>
  <si>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</si>
  <si>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</si>
  <si>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</si>
  <si>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</si>
  <si>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</si>
  <si>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</si>
  <si>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</si>
  <si>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</si>
  <si>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</si>
  <si>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</si>
  <si>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</si>
  <si>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</si>
  <si>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</si>
  <si>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</si>
  <si>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</si>
  <si>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</si>
  <si>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</si>
  <si>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</si>
  <si>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</si>
  <si>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</si>
  <si>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</si>
  <si>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</si>
  <si>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</si>
  <si>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</si>
  <si>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</si>
  <si>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</si>
  <si>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</si>
  <si>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</si>
  <si>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</si>
  <si>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</si>
  <si>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</si>
  <si>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</si>
  <si>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</si>
  <si>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</si>
  <si>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</si>
  <si>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</si>
  <si>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</si>
  <si>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</si>
  <si>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</si>
  <si>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</si>
  <si>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</si>
  <si>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</si>
  <si>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</si>
  <si>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</si>
  <si>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</si>
  <si>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</si>
  <si>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</si>
  <si>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</si>
  <si>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</si>
  <si>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</si>
  <si>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</si>
  <si>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</si>
  <si>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</si>
  <si>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</si>
  <si>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</si>
  <si>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</si>
  <si>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</si>
  <si>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</si>
  <si>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</si>
  <si>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</si>
  <si>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</si>
  <si>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</si>
  <si>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</si>
  <si>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</si>
  <si>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</si>
  <si>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</si>
  <si>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</si>
  <si>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</si>
  <si>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</si>
  <si>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</si>
  <si>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</si>
  <si>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</si>
  <si>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</si>
  <si>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</si>
  <si>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</si>
  <si>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</si>
  <si>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</si>
  <si>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</si>
  <si>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</si>
  <si>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</si>
  <si>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</si>
  <si>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</si>
  <si>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</si>
  <si>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</si>
  <si>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</si>
  <si>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</si>
  <si>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</si>
  <si>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</si>
  <si>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</si>
  <si>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</si>
  <si>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</si>
  <si>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</si>
  <si>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</si>
  <si>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</si>
  <si>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</si>
  <si>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</si>
  <si>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</si>
  <si>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</si>
  <si>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</si>
  <si>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</si>
  <si>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</si>
  <si>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</si>
  <si>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</si>
  <si>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</si>
  <si>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</si>
  <si>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</si>
  <si>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</si>
  <si>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</si>
  <si>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</si>
  <si>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</si>
  <si>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</si>
  <si>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</si>
  <si>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</si>
  <si>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</si>
  <si>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</si>
  <si>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</si>
  <si>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</si>
  <si>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</si>
  <si>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</si>
  <si>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</si>
  <si>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</si>
  <si>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</si>
  <si>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</si>
  <si>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</si>
  <si>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</si>
  <si>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</si>
  <si>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</si>
  <si>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</si>
  <si>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</si>
  <si>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</si>
  <si>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</si>
  <si>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</si>
  <si>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</si>
  <si>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</si>
  <si>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</si>
  <si>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</si>
  <si>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</si>
  <si>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</si>
  <si>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</si>
  <si>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</si>
  <si>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</si>
  <si>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</si>
  <si>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</si>
  <si>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</si>
  <si>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</si>
  <si>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</si>
  <si>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</si>
  <si>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</si>
  <si>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</si>
  <si>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</si>
  <si>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</si>
  <si>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</si>
  <si>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</si>
  <si>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</si>
  <si>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</si>
  <si>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</si>
  <si>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</si>
  <si>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</si>
  <si>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</si>
  <si>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</si>
  <si>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</si>
  <si>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</si>
  <si>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</si>
  <si>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</si>
  <si>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</si>
  <si>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</si>
  <si>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</si>
  <si>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</si>
  <si>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</si>
  <si>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</si>
  <si>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</si>
  <si>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</si>
  <si>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</si>
  <si>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</si>
  <si>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</si>
  <si>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</si>
  <si>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</si>
  <si>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</si>
  <si>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</si>
  <si>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</si>
  <si>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</si>
  <si>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</si>
  <si>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</si>
  <si>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</si>
  <si>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</si>
  <si>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</si>
  <si>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</si>
  <si>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</si>
  <si>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</si>
  <si>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</si>
  <si>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</si>
  <si>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</si>
  <si>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</si>
  <si>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</si>
  <si>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</si>
  <si>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</si>
  <si>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</si>
  <si>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</si>
  <si>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</si>
  <si>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</si>
  <si>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</si>
  <si>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</si>
  <si>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</si>
  <si>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</si>
  <si>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</si>
  <si>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</si>
  <si>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</si>
  <si>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</si>
  <si>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</si>
  <si>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</si>
  <si>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</si>
  <si>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</si>
  <si>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</si>
  <si>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</si>
  <si>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</si>
  <si>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</si>
  <si>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</si>
  <si>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</si>
  <si>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</si>
  <si>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</si>
  <si>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</si>
  <si>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</si>
  <si>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</si>
  <si>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</si>
  <si>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</si>
  <si>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</si>
  <si>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</si>
  <si>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</si>
  <si>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</si>
  <si>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</si>
  <si>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</si>
  <si>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</si>
  <si>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</si>
  <si>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</si>
  <si>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</si>
  <si>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</si>
  <si>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</si>
  <si>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</si>
  <si>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</si>
  <si>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</si>
  <si>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</si>
  <si>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</si>
  <si>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</si>
  <si>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</si>
  <si>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</si>
  <si>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</si>
  <si>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</si>
  <si>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</si>
  <si>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</si>
  <si>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</si>
  <si>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</si>
  <si>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</si>
  <si>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</si>
  <si>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</si>
  <si>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</si>
  <si>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</si>
  <si>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</si>
  <si>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</si>
  <si>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</si>
  <si>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</si>
  <si>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</si>
  <si>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</si>
  <si>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</si>
  <si>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</si>
  <si>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</si>
  <si>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</si>
  <si>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</si>
  <si>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</si>
  <si>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</si>
  <si>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</si>
  <si>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</si>
  <si>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</si>
  <si>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</si>
  <si>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</si>
  <si>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</si>
  <si>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</si>
  <si>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</si>
  <si>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</si>
  <si>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</si>
  <si>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</si>
  <si>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</si>
  <si>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</si>
  <si>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</si>
  <si>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</si>
  <si>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</si>
  <si>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</si>
  <si>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</si>
  <si>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</si>
  <si>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</si>
  <si>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</si>
  <si>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</si>
  <si>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</si>
  <si>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</si>
  <si>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</si>
  <si>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</si>
  <si>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</si>
  <si>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</si>
  <si>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</si>
  <si>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</si>
  <si>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</si>
  <si>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</si>
  <si>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</si>
  <si>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</si>
  <si>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</si>
  <si>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</si>
  <si>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</si>
  <si>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</si>
  <si>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</si>
  <si>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</si>
  <si>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</si>
  <si>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</si>
  <si>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</si>
  <si>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</si>
  <si>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</si>
  <si>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</si>
  <si>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</si>
  <si>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</si>
  <si>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</si>
  <si>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</si>
  <si>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</si>
  <si>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</si>
  <si>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</si>
  <si>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</si>
  <si>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</si>
  <si>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</si>
  <si>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</si>
  <si>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</si>
  <si>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</si>
  <si>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</si>
  <si>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</si>
  <si>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</si>
  <si>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</si>
  <si>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</si>
  <si>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</si>
  <si>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</si>
  <si>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</si>
  <si>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</si>
  <si>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</si>
  <si>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</si>
  <si>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</si>
  <si>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</si>
  <si>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</si>
  <si>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</si>
  <si>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</si>
  <si>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</si>
  <si>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</si>
  <si>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</si>
  <si>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</si>
  <si>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</si>
  <si>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</si>
  <si>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</si>
  <si>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</si>
  <si>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</si>
  <si>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</si>
  <si>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</si>
  <si>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</si>
  <si>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</si>
  <si>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</si>
  <si>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</si>
  <si>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</si>
  <si>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</si>
  <si>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</si>
  <si>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</si>
  <si>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</si>
  <si>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</si>
  <si>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</si>
  <si>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</si>
  <si>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</si>
  <si>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</si>
  <si>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</si>
  <si>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</si>
  <si>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</si>
  <si>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</si>
  <si>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</si>
  <si>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</si>
  <si>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</si>
  <si>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</si>
  <si>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</si>
  <si>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</si>
  <si>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</si>
  <si>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</si>
  <si>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</si>
  <si>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</si>
  <si>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</si>
  <si>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</si>
  <si>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</si>
  <si>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</si>
  <si>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</si>
  <si>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</si>
  <si>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</si>
  <si>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</si>
  <si>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</si>
  <si>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</si>
  <si>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</si>
  <si>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</si>
  <si>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</si>
  <si>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</si>
  <si>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</si>
  <si>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</si>
  <si>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</si>
  <si>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</si>
  <si>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</si>
  <si>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</si>
  <si>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</si>
  <si>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</si>
  <si>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</si>
  <si>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</si>
  <si>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</si>
  <si>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</si>
  <si>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</si>
  <si>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</si>
  <si>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</si>
  <si>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</si>
  <si>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</si>
  <si>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</si>
  <si>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</si>
  <si>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</si>
  <si>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</si>
  <si>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</si>
  <si>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</si>
  <si>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</si>
  <si>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</si>
  <si>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</si>
  <si>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</si>
  <si>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</si>
  <si>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</si>
  <si>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</si>
  <si>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</si>
  <si>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</si>
  <si>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</si>
  <si>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</si>
  <si>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</si>
  <si>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</si>
  <si>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</si>
  <si>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</si>
  <si>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</si>
  <si>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</si>
  <si>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</si>
  <si>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</si>
  <si>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</si>
  <si>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</si>
  <si>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</si>
  <si>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</si>
  <si>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</si>
  <si>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</si>
  <si>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</si>
  <si>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</si>
  <si>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</si>
  <si>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</si>
  <si>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</si>
  <si>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</si>
  <si>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</si>
  <si>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</si>
  <si>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</si>
  <si>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</si>
  <si>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</si>
  <si>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</si>
  <si>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</si>
  <si>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</si>
  <si>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</si>
  <si>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</si>
  <si>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</si>
  <si>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</si>
  <si>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</si>
  <si>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</si>
  <si>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</si>
  <si>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</si>
  <si>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</si>
  <si>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</si>
  <si>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</si>
  <si>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</si>
  <si>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</si>
  <si>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</si>
  <si>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</si>
  <si>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</si>
  <si>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</si>
  <si>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</si>
  <si>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</si>
  <si>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</si>
  <si>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</si>
  <si>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</si>
  <si>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</si>
  <si>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</si>
  <si>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</si>
  <si>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</si>
  <si>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</si>
  <si>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</si>
  <si>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</si>
  <si>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</si>
  <si>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</si>
  <si>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</si>
  <si>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</si>
  <si>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</si>
  <si>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</si>
  <si>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</si>
  <si>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</si>
  <si>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</si>
  <si>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</si>
  <si>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</si>
  <si>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</si>
  <si>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</si>
  <si>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</si>
  <si>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</si>
  <si>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</si>
  <si>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</si>
  <si>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</si>
  <si>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</si>
  <si>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</si>
  <si>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</si>
  <si>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</si>
  <si>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</si>
  <si>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</si>
  <si>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</si>
  <si>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</si>
  <si>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</si>
  <si>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</si>
  <si>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</si>
  <si>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</si>
  <si>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</si>
  <si>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</si>
  <si>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</si>
  <si>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</si>
  <si>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</si>
  <si>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</si>
  <si>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</si>
  <si>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</si>
  <si>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</si>
  <si>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</si>
  <si>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</si>
  <si>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</si>
  <si>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</si>
  <si>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</si>
  <si>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</si>
  <si>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</si>
  <si>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</si>
  <si>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</si>
  <si>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</si>
  <si>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</si>
  <si>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</si>
  <si>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</si>
  <si>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</si>
  <si>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</si>
  <si>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</si>
  <si>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</si>
  <si>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</si>
  <si>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</si>
  <si>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</si>
  <si>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</si>
  <si>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</si>
  <si>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</si>
  <si>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</si>
  <si>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</si>
  <si>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</si>
  <si>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</si>
  <si>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</si>
  <si>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</si>
  <si>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</si>
  <si>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</si>
  <si>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</si>
  <si>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</si>
  <si>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</si>
  <si>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</si>
  <si>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</si>
  <si>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</si>
  <si>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</si>
  <si>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</si>
  <si>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</si>
  <si>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</si>
  <si>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</si>
  <si>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</si>
  <si>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</si>
  <si>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</si>
  <si>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</si>
  <si>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</si>
  <si>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</si>
  <si>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</si>
  <si>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</si>
  <si>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</si>
  <si>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</si>
  <si>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</si>
  <si>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</si>
  <si>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</si>
  <si>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</si>
  <si>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</si>
  <si>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</si>
  <si>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</si>
  <si>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</si>
  <si>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</si>
  <si>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</si>
  <si>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</si>
  <si>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</si>
  <si>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</si>
  <si>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</si>
  <si>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</si>
  <si>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</si>
  <si>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</si>
  <si>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</si>
  <si>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</si>
  <si>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</si>
  <si>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</si>
  <si>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</si>
  <si>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</si>
  <si>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</si>
  <si>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</si>
  <si>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</si>
  <si>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</si>
  <si>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</si>
  <si>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</si>
  <si>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</si>
  <si>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</si>
  <si>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</si>
  <si>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</si>
  <si>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</si>
  <si>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</si>
  <si>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</si>
  <si>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</si>
  <si>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</si>
  <si>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</si>
  <si>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</si>
  <si>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</si>
  <si>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</si>
  <si>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</si>
  <si>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</si>
  <si>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</si>
  <si>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</si>
  <si>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</si>
  <si>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</si>
  <si>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</si>
  <si>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</si>
  <si>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</si>
  <si>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</si>
  <si>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</si>
  <si>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</si>
  <si>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</si>
  <si>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</si>
  <si>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</si>
  <si>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</si>
  <si>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</si>
  <si>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</si>
  <si>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</si>
  <si>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</si>
  <si>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</si>
  <si>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</si>
  <si>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</si>
  <si>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</si>
  <si>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</si>
  <si>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</si>
  <si>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</si>
  <si>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</si>
  <si>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</si>
  <si>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</si>
  <si>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</si>
  <si>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</si>
  <si>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</si>
  <si>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</si>
  <si>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</si>
  <si>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</si>
  <si>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</si>
  <si>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</si>
  <si>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</si>
  <si>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</si>
  <si>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</si>
  <si>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</si>
  <si>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</si>
  <si>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</si>
  <si>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</si>
  <si>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</si>
  <si>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</si>
  <si>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</si>
  <si>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</si>
  <si>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</si>
  <si>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</si>
  <si>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</si>
  <si>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</si>
  <si>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</si>
  <si>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</si>
  <si>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</si>
  <si>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</si>
  <si>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</si>
  <si>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</si>
  <si>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</si>
  <si>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</si>
  <si>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</si>
  <si>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</si>
  <si>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</si>
  <si>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</si>
  <si>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</si>
  <si>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</si>
  <si>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</si>
  <si>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</si>
  <si>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</si>
  <si>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</si>
  <si>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</si>
  <si>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</si>
  <si>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</si>
  <si>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</si>
  <si>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</si>
  <si>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</si>
  <si>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</si>
  <si>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</si>
  <si>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</si>
  <si>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</si>
  <si>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</si>
  <si>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</si>
  <si>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</si>
  <si>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</si>
  <si>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</si>
  <si>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</si>
  <si>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</si>
  <si>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</si>
  <si>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</si>
  <si>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</si>
  <si>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</si>
  <si>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</si>
  <si>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</si>
  <si>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</si>
  <si>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</si>
  <si>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</si>
  <si>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</si>
  <si>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</si>
  <si>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</si>
  <si>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</si>
  <si>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</si>
  <si>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</si>
  <si>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</si>
  <si>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</si>
  <si>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</si>
  <si>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</si>
  <si>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</si>
  <si>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</si>
  <si>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</si>
  <si>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</si>
  <si>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</si>
  <si>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</si>
  <si>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</si>
  <si>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</si>
  <si>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</si>
  <si>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</si>
  <si>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</si>
  <si>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</si>
  <si>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</si>
  <si>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</si>
  <si>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</si>
  <si>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</si>
  <si>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</si>
  <si>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</si>
  <si>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</si>
  <si>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</si>
  <si>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</si>
  <si>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</si>
  <si>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</si>
  <si>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</si>
  <si>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</si>
  <si>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</si>
  <si>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</si>
  <si>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</si>
  <si>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</si>
  <si>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</si>
  <si>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</si>
  <si>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</si>
  <si>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</si>
  <si>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</si>
  <si>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</si>
  <si>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</si>
  <si>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</si>
  <si>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</si>
  <si>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</si>
  <si>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</si>
  <si>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</si>
  <si>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</si>
  <si>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</si>
  <si>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</si>
  <si>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</si>
  <si>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</si>
  <si>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</si>
  <si>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</si>
  <si>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</si>
  <si>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</si>
  <si>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</si>
  <si>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</si>
  <si>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</si>
  <si>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</si>
  <si>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</si>
  <si>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</si>
  <si>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</si>
  <si>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</si>
  <si>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</si>
  <si>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</si>
  <si>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</si>
  <si>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</si>
  <si>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</si>
  <si>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</si>
  <si>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</si>
  <si>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</si>
  <si>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</si>
  <si>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</si>
  <si>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</si>
  <si>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</si>
  <si>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</si>
  <si>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</si>
  <si>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</si>
  <si>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</si>
  <si>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</si>
  <si>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</si>
  <si>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</si>
  <si>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</si>
  <si>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</si>
  <si>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</si>
  <si>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</si>
  <si>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</si>
  <si>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</si>
  <si>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</si>
  <si>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</si>
  <si>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</si>
  <si>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</si>
  <si>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</si>
  <si>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</si>
  <si>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</si>
  <si>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</si>
  <si>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</si>
  <si>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</si>
  <si>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</si>
  <si>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</si>
  <si>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</si>
  <si>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</si>
  <si>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</si>
  <si>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</si>
  <si>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</si>
  <si>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</si>
  <si>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</si>
  <si>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</si>
  <si>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</si>
  <si>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</si>
  <si>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</si>
  <si>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</si>
  <si>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</si>
  <si>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</si>
  <si>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</si>
  <si>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</si>
  <si>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</si>
  <si>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</si>
  <si>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</si>
  <si>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</si>
  <si>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</si>
  <si>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</si>
  <si>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</si>
  <si>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</si>
  <si>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</si>
  <si>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</si>
  <si>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</si>
  <si>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</si>
  <si>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</si>
  <si>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</si>
  <si>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</si>
  <si>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</si>
  <si>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</si>
  <si>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</si>
  <si>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</si>
  <si>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</si>
  <si>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</si>
  <si>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</si>
  <si>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</si>
  <si>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</si>
  <si>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</si>
  <si>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</si>
  <si>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</si>
  <si>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</si>
  <si>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</si>
  <si>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</si>
  <si>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</si>
  <si>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</si>
  <si>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</si>
  <si>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</si>
  <si>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</si>
  <si>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</si>
  <si>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</si>
  <si>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</si>
  <si>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</si>
  <si>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</si>
  <si>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</si>
  <si>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</si>
  <si>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</si>
  <si>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</si>
  <si>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</si>
  <si>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</si>
  <si>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</si>
  <si>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</si>
  <si>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</si>
  <si>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</si>
  <si>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</si>
  <si>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</si>
  <si>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</si>
  <si>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</si>
  <si>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</si>
  <si>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</si>
  <si>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</si>
  <si>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</si>
  <si>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</si>
  <si>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</si>
  <si>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</si>
  <si>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</si>
  <si>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</si>
  <si>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</si>
  <si>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</si>
  <si>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</si>
  <si>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</si>
  <si>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</si>
  <si>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</si>
  <si>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</si>
  <si>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</si>
  <si>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</si>
  <si>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</si>
  <si>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</si>
  <si>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</si>
  <si>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</si>
  <si>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</si>
  <si>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</si>
  <si>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</si>
  <si>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</si>
  <si>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</si>
  <si>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</si>
  <si>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</si>
  <si>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</si>
  <si>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</si>
  <si>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</si>
  <si>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</si>
  <si>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</si>
  <si>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</si>
  <si>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</si>
  <si>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</si>
  <si>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</si>
  <si>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</si>
  <si>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</si>
  <si>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</si>
  <si>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</si>
  <si>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</si>
  <si>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</si>
  <si>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</si>
  <si>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</si>
  <si>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</si>
  <si>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</si>
  <si>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</si>
  <si>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</si>
  <si>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</si>
  <si>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</si>
  <si>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</si>
  <si>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</si>
  <si>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</si>
  <si>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</si>
  <si>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</si>
  <si>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</si>
  <si>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</si>
  <si>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</si>
  <si>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</si>
  <si>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</si>
  <si>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</si>
  <si>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</si>
  <si>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</si>
  <si>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</si>
  <si>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</si>
  <si>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</si>
  <si>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</si>
  <si>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</si>
  <si>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</si>
  <si>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</si>
  <si>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</si>
  <si>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</si>
  <si>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</si>
  <si>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</si>
  <si>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</si>
  <si>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</si>
  <si>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</si>
  <si>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</si>
  <si>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</si>
  <si>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</si>
  <si>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</si>
  <si>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</si>
  <si>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</si>
  <si>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</si>
  <si>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</si>
  <si>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</si>
  <si>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</si>
  <si>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</si>
  <si>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</si>
  <si>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</si>
  <si>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</si>
  <si>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</si>
  <si>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</si>
  <si>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</si>
  <si>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</si>
  <si>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</si>
  <si>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</si>
  <si>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</si>
  <si>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</si>
  <si>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</si>
  <si>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</si>
  <si>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</si>
  <si>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</si>
  <si>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</si>
  <si>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</si>
  <si>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</si>
  <si>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</si>
  <si>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</si>
  <si>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</si>
  <si>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</si>
  <si>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</si>
  <si>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</si>
  <si>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</si>
  <si>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</si>
  <si>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</si>
  <si>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</si>
  <si>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</si>
  <si>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</si>
  <si>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</si>
  <si>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</si>
  <si>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</si>
  <si>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</si>
  <si>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</si>
  <si>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</si>
  <si>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</si>
  <si>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</si>
  <si>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</si>
  <si>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</si>
  <si>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</si>
  <si>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</si>
  <si>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</si>
  <si>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</si>
  <si>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</si>
  <si>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</si>
  <si>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</si>
  <si>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</si>
  <si>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</si>
  <si>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</si>
  <si>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</si>
  <si>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</si>
  <si>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</si>
  <si>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</si>
  <si>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</si>
  <si>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</si>
  <si>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</si>
  <si>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</si>
  <si>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</si>
  <si>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</si>
  <si>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</si>
  <si>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</si>
  <si>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</si>
  <si>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</si>
  <si>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</si>
  <si>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</si>
  <si>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</si>
  <si>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</si>
  <si>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</si>
  <si>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</si>
  <si>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</si>
  <si>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</si>
  <si>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</si>
  <si>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</si>
  <si>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</si>
  <si>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</si>
  <si>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</si>
  <si>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</si>
  <si>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</si>
  <si>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</si>
  <si>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</si>
  <si>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</si>
  <si>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</si>
  <si>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</si>
  <si>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</si>
  <si>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</si>
  <si>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</si>
  <si>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</si>
  <si>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</si>
  <si>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</si>
  <si>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</si>
  <si>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</si>
  <si>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</si>
  <si>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</si>
  <si>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</si>
  <si>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</si>
  <si>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</si>
  <si>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</si>
  <si>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</si>
  <si>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</si>
  <si>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</si>
  <si>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</si>
  <si>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</si>
  <si>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</si>
  <si>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</si>
  <si>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</si>
  <si>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</si>
  <si>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</si>
  <si>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</si>
  <si>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</si>
  <si>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</si>
  <si>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</si>
  <si>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</si>
  <si>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</si>
  <si>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</si>
  <si>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</si>
  <si>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</si>
  <si>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</si>
  <si>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</si>
  <si>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</si>
  <si>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</si>
  <si>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</si>
  <si>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</si>
  <si>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</si>
  <si>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</si>
  <si>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</si>
  <si>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</si>
  <si>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</si>
  <si>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</si>
  <si>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</si>
  <si>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</si>
  <si>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</si>
  <si>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</si>
  <si>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</si>
  <si>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</si>
  <si>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</si>
  <si>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</si>
  <si>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</si>
  <si>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</si>
  <si>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</si>
  <si>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</si>
  <si>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</si>
  <si>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</si>
  <si>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</si>
  <si>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</si>
  <si>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</si>
  <si>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</si>
  <si>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</si>
  <si>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</si>
  <si>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</si>
  <si>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</si>
  <si>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</si>
  <si>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</si>
  <si>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</si>
  <si>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</si>
  <si>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</si>
  <si>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</si>
  <si>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</si>
  <si>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</si>
  <si>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</si>
  <si>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</si>
  <si>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</si>
  <si>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</si>
  <si>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</si>
  <si>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</si>
  <si>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</si>
  <si>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</si>
  <si>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</si>
  <si>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</si>
  <si>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</si>
  <si>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</si>
  <si>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</si>
  <si>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</si>
  <si>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</si>
  <si>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</si>
  <si>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</si>
  <si>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</si>
  <si>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</si>
  <si>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</si>
  <si>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</si>
  <si>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</si>
  <si>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</si>
  <si>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</si>
  <si>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</si>
  <si>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</si>
  <si>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</si>
  <si>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</si>
  <si>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</si>
  <si>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</si>
  <si>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</si>
  <si>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</si>
  <si>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</si>
  <si>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</si>
  <si>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</si>
  <si>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</si>
  <si>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</si>
  <si>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</si>
  <si>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</si>
  <si>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</si>
  <si>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</si>
  <si>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</si>
  <si>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</si>
  <si>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</si>
  <si>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</si>
  <si>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</si>
  <si>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</si>
  <si>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</si>
  <si>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</si>
  <si>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</si>
  <si>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</si>
  <si>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</si>
  <si>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</si>
  <si>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</si>
  <si>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</si>
  <si>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</si>
  <si>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</si>
  <si>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</si>
  <si>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</si>
  <si>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</si>
  <si>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</si>
  <si>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</si>
  <si>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</si>
  <si>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</si>
  <si>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</si>
  <si>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</si>
  <si>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</si>
  <si>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</si>
  <si>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</si>
  <si>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</si>
  <si>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</si>
  <si>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</si>
  <si>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</si>
  <si>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</si>
  <si>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</si>
  <si>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</si>
  <si>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</si>
  <si>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</si>
  <si>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</si>
  <si>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</si>
  <si>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</si>
  <si>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</si>
  <si>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</si>
  <si>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</si>
  <si>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</si>
  <si>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</si>
  <si>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</si>
  <si>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</si>
  <si>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</si>
  <si>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</si>
  <si>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</si>
  <si>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</si>
  <si>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</si>
  <si>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</si>
  <si>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</si>
  <si>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</si>
  <si>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</si>
  <si>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</si>
  <si>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</si>
  <si>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</si>
  <si>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</si>
  <si>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</si>
  <si>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</si>
  <si>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</si>
  <si>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</si>
  <si>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</si>
  <si>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</si>
  <si>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</si>
  <si>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</si>
  <si>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</si>
  <si>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</si>
  <si>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</si>
  <si>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</si>
  <si>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</si>
  <si>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</si>
  <si>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</si>
  <si>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</si>
  <si>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</si>
  <si>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</si>
  <si>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</si>
  <si>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</si>
  <si>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</si>
  <si>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</si>
  <si>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</si>
  <si>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</si>
  <si>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</si>
  <si>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</si>
  <si>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</si>
  <si>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</si>
  <si>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</si>
  <si>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</si>
  <si>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</si>
  <si>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</si>
  <si>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</si>
  <si>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</si>
  <si>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</si>
  <si>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</si>
  <si>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</si>
  <si>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</si>
  <si>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</si>
  <si>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</si>
  <si>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</si>
  <si>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</si>
  <si>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</si>
  <si>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</si>
  <si>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</si>
  <si>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</si>
  <si>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</si>
  <si>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</si>
  <si>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</si>
  <si>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</si>
  <si>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</si>
  <si>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</si>
  <si>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</si>
  <si>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</si>
  <si>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</si>
  <si>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</si>
  <si>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</si>
  <si>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</si>
  <si>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</si>
  <si>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</si>
  <si>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</si>
  <si>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</si>
  <si>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</si>
  <si>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</si>
  <si>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</si>
  <si>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</si>
  <si>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</si>
  <si>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</si>
  <si>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</si>
  <si>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</si>
  <si>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</si>
  <si>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</si>
  <si>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</si>
  <si>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</si>
  <si>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</si>
  <si>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</si>
  <si>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</si>
  <si>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</si>
  <si>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</si>
  <si>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</si>
  <si>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</si>
  <si>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</si>
  <si>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</si>
  <si>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</si>
  <si>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</si>
  <si>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</si>
  <si>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</si>
  <si>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</si>
  <si>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</si>
  <si>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</si>
  <si>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</si>
  <si>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</si>
  <si>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</si>
  <si>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</si>
  <si>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</si>
  <si>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</si>
  <si>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</si>
  <si>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</si>
  <si>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</si>
  <si>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</si>
  <si>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</si>
  <si>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</si>
  <si>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</si>
  <si>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</si>
  <si>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</si>
  <si>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</si>
  <si>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</si>
  <si>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</si>
  <si>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</si>
  <si>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</si>
  <si>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</si>
  <si>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</si>
  <si>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</si>
  <si>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</si>
  <si>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</si>
  <si>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</si>
  <si>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</si>
  <si>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</si>
  <si>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</si>
  <si>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</si>
  <si>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</si>
  <si>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</si>
  <si>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</si>
  <si>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</si>
  <si>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</si>
  <si>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</si>
  <si>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</si>
  <si>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</si>
  <si>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</si>
  <si>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</si>
  <si>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</si>
  <si>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</si>
  <si>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</si>
  <si>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</si>
  <si>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</si>
  <si>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</si>
  <si>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</si>
  <si>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</si>
  <si>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</si>
  <si>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</si>
  <si>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</si>
  <si>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</si>
  <si>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</si>
  <si>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</si>
  <si>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</si>
  <si>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</si>
  <si>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</si>
  <si>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</si>
  <si>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</si>
  <si>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</si>
  <si>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</si>
  <si>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</si>
  <si>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</si>
  <si>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</si>
  <si>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</si>
  <si>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</si>
  <si>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</si>
  <si>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</si>
  <si>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</si>
  <si>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</si>
  <si>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</si>
  <si>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</si>
  <si>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</si>
  <si>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</si>
  <si>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</si>
  <si>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</si>
  <si>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</si>
  <si>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</si>
  <si>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</si>
  <si>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</si>
  <si>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</si>
  <si>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</si>
  <si>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</si>
  <si>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</si>
  <si>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</si>
  <si>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</si>
  <si>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</si>
  <si>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</si>
  <si>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</si>
  <si>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</si>
  <si>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</si>
  <si>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</si>
  <si>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</si>
  <si>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</si>
  <si>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</si>
  <si>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</si>
  <si>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</si>
  <si>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</si>
  <si>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</si>
  <si>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</si>
  <si>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</si>
  <si>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</si>
  <si>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</si>
  <si>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</si>
  <si>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</si>
  <si>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</si>
  <si>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</si>
  <si>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</si>
  <si>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</si>
  <si>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</si>
  <si>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</si>
  <si>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</si>
  <si>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</si>
  <si>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</si>
  <si>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</si>
  <si>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</si>
  <si>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</si>
  <si>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</si>
  <si>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</si>
  <si>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</si>
  <si>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</si>
  <si>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</si>
  <si>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</si>
  <si>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</si>
  <si>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</si>
  <si>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</si>
  <si>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</si>
  <si>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</si>
  <si>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</si>
  <si>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</si>
  <si>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</si>
  <si>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</si>
  <si>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</si>
  <si>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</si>
  <si>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</si>
  <si>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</si>
  <si>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</si>
  <si>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</si>
  <si>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</si>
  <si>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</si>
  <si>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</si>
  <si>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</si>
  <si>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</si>
  <si>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</si>
  <si>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</si>
  <si>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</si>
  <si>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</si>
  <si>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</si>
  <si>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</si>
  <si>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</si>
  <si>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</si>
  <si>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</si>
  <si>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</si>
  <si>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</si>
  <si>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</si>
  <si>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</si>
  <si>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</si>
  <si>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</si>
  <si>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</si>
  <si>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</si>
  <si>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</si>
  <si>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</si>
  <si>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</si>
  <si>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</si>
  <si>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</si>
  <si>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</si>
  <si>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</si>
  <si>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</si>
  <si>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</si>
  <si>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</si>
  <si>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</si>
  <si>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</si>
  <si>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</si>
  <si>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</si>
  <si>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</si>
  <si>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</si>
  <si>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</si>
  <si>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</si>
  <si>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</si>
  <si>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</si>
  <si>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</si>
  <si>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</si>
  <si>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</si>
  <si>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</si>
  <si>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</si>
  <si>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</si>
  <si>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</si>
  <si>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</si>
  <si>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</si>
  <si>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</si>
  <si>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</si>
  <si>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</si>
  <si>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</si>
  <si>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</si>
  <si>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</si>
  <si>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</si>
  <si>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</si>
  <si>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</si>
  <si>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</si>
  <si>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</si>
  <si>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</si>
  <si>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</si>
  <si>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</si>
  <si>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</si>
  <si>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</si>
  <si>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</si>
  <si>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</si>
  <si>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</si>
  <si>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</si>
  <si>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</si>
  <si>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</si>
  <si>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</si>
  <si>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</si>
  <si>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</si>
  <si>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</si>
  <si>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</si>
  <si>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</si>
  <si>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</si>
  <si>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</si>
  <si>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</si>
  <si>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</si>
  <si>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</si>
  <si>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</si>
  <si>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</si>
  <si>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</si>
  <si>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</si>
  <si>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</si>
  <si>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</si>
  <si>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</si>
  <si>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</si>
  <si>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</si>
  <si>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</si>
  <si>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</si>
  <si>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</si>
  <si>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</si>
  <si>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</si>
  <si>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</si>
  <si>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</si>
  <si>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</si>
  <si>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</si>
  <si>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</si>
  <si>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</si>
  <si>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</si>
  <si>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</si>
  <si>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</si>
  <si>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</si>
  <si>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</si>
  <si>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</si>
  <si>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</si>
  <si>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</si>
  <si>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</si>
  <si>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</si>
  <si>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</si>
  <si>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</si>
  <si>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</si>
  <si>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</si>
  <si>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</si>
  <si>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</si>
  <si>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</si>
  <si>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</si>
  <si>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</si>
  <si>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</si>
  <si>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</si>
  <si>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</si>
  <si>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</si>
  <si>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</si>
  <si>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</si>
  <si>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</si>
  <si>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</si>
  <si>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</si>
  <si>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</si>
  <si>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</si>
  <si>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</si>
  <si>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</si>
  <si>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</si>
  <si>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</si>
  <si>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</si>
  <si>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</si>
  <si>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</si>
  <si>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</si>
  <si>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</si>
  <si>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</si>
  <si>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</si>
  <si>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</si>
  <si>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</si>
  <si>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</si>
  <si>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</si>
  <si>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</si>
  <si>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</si>
  <si>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</si>
  <si>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</si>
  <si>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</si>
  <si>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</si>
  <si>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</si>
  <si>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</si>
  <si>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</si>
  <si>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</si>
  <si>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</si>
  <si>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</si>
  <si>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</si>
  <si>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</si>
  <si>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</si>
  <si>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</si>
  <si>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</si>
  <si>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</si>
  <si>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</si>
  <si>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</si>
  <si>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</si>
  <si>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</si>
  <si>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</si>
  <si>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</si>
  <si>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</si>
  <si>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</si>
  <si>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</si>
  <si>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</si>
  <si>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</si>
  <si>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</si>
  <si>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</si>
  <si>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</si>
  <si>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</si>
  <si>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</si>
  <si>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</si>
  <si>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</si>
  <si>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</si>
  <si>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</si>
  <si>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</si>
  <si>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</si>
  <si>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</si>
  <si>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</si>
  <si>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</si>
  <si>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</si>
  <si>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</si>
  <si>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</si>
  <si>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</si>
  <si>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</si>
  <si>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</si>
  <si>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</si>
  <si>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</si>
  <si>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</si>
  <si>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</si>
  <si>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</si>
  <si>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</si>
  <si>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</si>
  <si>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</si>
  <si>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</si>
  <si>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</si>
  <si>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</si>
  <si>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</si>
  <si>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</si>
  <si>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</si>
  <si>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</si>
  <si>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</si>
  <si>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</si>
  <si>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</si>
  <si>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</si>
  <si>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</si>
  <si>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</si>
  <si>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</si>
  <si>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</si>
  <si>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</si>
  <si>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</si>
  <si>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</si>
  <si>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</si>
  <si>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</si>
  <si>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</si>
  <si>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</si>
  <si>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</si>
  <si>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</si>
  <si>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</si>
  <si>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</si>
  <si>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</si>
  <si>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</si>
  <si>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</si>
  <si>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</si>
  <si>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</si>
  <si>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</si>
  <si>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</si>
  <si>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</si>
  <si>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</si>
  <si>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</si>
  <si>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</si>
  <si>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</si>
  <si>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</si>
  <si>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</si>
  <si>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</si>
  <si>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</si>
  <si>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</si>
  <si>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</si>
  <si>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</si>
  <si>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</si>
  <si>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</si>
  <si>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</si>
  <si>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</si>
  <si>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</si>
  <si>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</si>
  <si>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</si>
  <si>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</si>
  <si>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</si>
  <si>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</si>
  <si>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</si>
  <si>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</si>
  <si>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</si>
  <si>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</si>
  <si>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</si>
  <si>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</si>
  <si>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</si>
  <si>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</si>
  <si>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</si>
  <si>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</si>
  <si>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</si>
  <si>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</si>
  <si>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</si>
  <si>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</si>
  <si>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</si>
  <si>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</si>
  <si>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</si>
  <si>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</si>
  <si>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</si>
  <si>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</si>
  <si>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</si>
  <si>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</si>
  <si>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</si>
  <si>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</si>
  <si>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</si>
  <si>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</si>
  <si>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</si>
  <si>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</si>
  <si>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</si>
  <si>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</si>
  <si>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</si>
  <si>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</si>
  <si>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</si>
  <si>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</si>
  <si>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</si>
  <si>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</si>
  <si>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</si>
  <si>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</si>
  <si>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</si>
  <si>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</si>
  <si>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</si>
  <si>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</si>
  <si>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</si>
  <si>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</si>
  <si>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</si>
  <si>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</si>
  <si>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</si>
  <si>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</si>
  <si>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</si>
  <si>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</si>
  <si>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</si>
  <si>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</si>
  <si>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</si>
  <si>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</si>
  <si>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</si>
  <si>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</si>
  <si>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</si>
  <si>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</si>
  <si>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</si>
  <si>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</si>
  <si>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</si>
  <si>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</si>
  <si>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</si>
  <si>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</si>
  <si>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</si>
  <si>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</si>
  <si>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</si>
  <si>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</si>
  <si>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</si>
  <si>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</si>
  <si>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</si>
  <si>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</si>
  <si>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</si>
  <si>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</si>
  <si>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</si>
  <si>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</si>
  <si>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</si>
  <si>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</si>
  <si>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</si>
  <si>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</si>
  <si>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</si>
  <si>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</si>
  <si>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</si>
  <si>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</si>
  <si>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</si>
  <si>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</si>
  <si>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</si>
  <si>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</si>
  <si>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</si>
  <si>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</si>
  <si>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</si>
  <si>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</si>
  <si>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</si>
  <si>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</si>
  <si>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</si>
  <si>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</si>
  <si>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</si>
  <si>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</si>
  <si>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</si>
  <si>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</si>
  <si>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</si>
  <si>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</si>
  <si>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</si>
  <si>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</si>
  <si>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</si>
  <si>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</si>
  <si>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</si>
  <si>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</si>
  <si>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</si>
  <si>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</si>
  <si>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</si>
  <si>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</si>
  <si>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</si>
  <si>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</si>
  <si>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</si>
  <si>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</si>
  <si>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</si>
  <si>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</si>
  <si>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</si>
  <si>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</si>
  <si>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</si>
  <si>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</si>
  <si>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</si>
  <si>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</si>
  <si>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</si>
  <si>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</si>
  <si>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</si>
  <si>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</si>
  <si>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</si>
  <si>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</si>
  <si>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</si>
  <si>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</si>
  <si>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</si>
  <si>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</si>
  <si>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</si>
  <si>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</si>
  <si>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</si>
  <si>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</si>
  <si>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</si>
  <si>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</si>
  <si>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</si>
  <si>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</si>
  <si>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</si>
  <si>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</si>
  <si>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</si>
  <si>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</si>
  <si>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</si>
  <si>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</si>
  <si>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</si>
  <si>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</si>
  <si>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</si>
  <si>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</si>
  <si>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</si>
  <si>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</si>
  <si>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</si>
  <si>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</si>
  <si>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</si>
  <si>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</si>
  <si>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</si>
  <si>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</si>
  <si>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</si>
  <si>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</si>
  <si>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</si>
  <si>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</si>
  <si>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</si>
  <si>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</si>
  <si>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</si>
  <si>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</si>
  <si>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</si>
  <si>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</si>
  <si>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</si>
  <si>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</si>
  <si>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</si>
  <si>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</si>
  <si>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</si>
  <si>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</si>
  <si>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</si>
  <si>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</si>
  <si>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</si>
  <si>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</si>
  <si>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</si>
  <si>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</si>
  <si>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</si>
  <si>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</si>
  <si>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</si>
  <si>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</si>
  <si>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</si>
  <si>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</si>
  <si>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</si>
  <si>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</si>
  <si>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</si>
  <si>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</si>
  <si>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</si>
  <si>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</si>
  <si>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</si>
  <si>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</si>
  <si>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</si>
  <si>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</si>
  <si>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</si>
  <si>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</si>
  <si>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</si>
  <si>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</si>
  <si>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</si>
  <si>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</si>
  <si>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</si>
  <si>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</si>
  <si>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</si>
  <si>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</si>
  <si>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</si>
  <si>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</si>
  <si>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</si>
  <si>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</si>
  <si>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</si>
  <si>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</si>
  <si>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</si>
  <si>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</si>
  <si>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</si>
  <si>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</si>
  <si>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</si>
  <si>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</si>
  <si>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</si>
  <si>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</si>
  <si>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</si>
  <si>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</si>
  <si>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</si>
  <si>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</si>
  <si>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</si>
  <si>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</si>
  <si>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</si>
  <si>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</si>
  <si>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</si>
  <si>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</si>
  <si>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</si>
  <si>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</si>
  <si>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</si>
  <si>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</si>
  <si>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</si>
  <si>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</si>
  <si>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</si>
  <si>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</si>
  <si>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</si>
  <si>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</si>
  <si>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</si>
  <si>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</si>
  <si>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</si>
  <si>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</si>
  <si>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</si>
  <si>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</si>
  <si>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</si>
  <si>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</si>
  <si>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</si>
  <si>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</si>
  <si>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</si>
  <si>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</si>
  <si>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</si>
  <si>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</si>
  <si>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</si>
  <si>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</si>
  <si>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</si>
  <si>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</si>
  <si>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</si>
  <si>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</si>
  <si>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</si>
  <si>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</si>
  <si>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</si>
  <si>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</si>
  <si>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</si>
  <si>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</si>
  <si>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</si>
  <si>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</si>
  <si>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</si>
  <si>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</si>
  <si>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</si>
  <si>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</si>
  <si>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</si>
  <si>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</si>
  <si>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</si>
  <si>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</si>
  <si>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</si>
  <si>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</si>
  <si>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</si>
  <si>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</si>
  <si>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</si>
  <si>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</si>
  <si>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</si>
  <si>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</si>
  <si>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</si>
  <si>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</si>
  <si>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</si>
  <si>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</si>
  <si>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</si>
  <si>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</si>
  <si>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</si>
  <si>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</si>
  <si>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</si>
  <si>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</si>
  <si>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</si>
  <si>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</si>
  <si>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</si>
  <si>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</si>
  <si>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</si>
  <si>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</si>
  <si>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</si>
  <si>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</si>
  <si>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</si>
  <si>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</si>
  <si>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</si>
  <si>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</si>
  <si>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</si>
  <si>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</si>
  <si>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</si>
  <si>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</si>
  <si>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</si>
  <si>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</si>
  <si>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</si>
  <si>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</si>
  <si>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</si>
  <si>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</si>
  <si>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</si>
  <si>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</si>
  <si>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</si>
  <si>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</si>
  <si>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</si>
  <si>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</si>
  <si>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</si>
  <si>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</si>
  <si>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</si>
  <si>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</si>
  <si>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</si>
  <si>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</si>
  <si>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</si>
  <si>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</si>
  <si>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</si>
  <si>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</si>
  <si>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</si>
  <si>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</si>
  <si>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</si>
  <si>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</si>
  <si>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</si>
  <si>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</si>
  <si>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</si>
  <si>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</si>
  <si>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</si>
  <si>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</si>
  <si>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</si>
  <si>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</si>
  <si>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</si>
  <si>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</si>
  <si>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</si>
  <si>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</si>
  <si>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</si>
  <si>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</si>
  <si>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</si>
  <si>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</si>
  <si>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</si>
  <si>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</si>
  <si>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</si>
  <si>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</si>
  <si>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</si>
  <si>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</si>
  <si>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</si>
  <si>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</si>
  <si>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</si>
  <si>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</si>
  <si>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</si>
  <si>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</si>
  <si>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</si>
  <si>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</si>
  <si>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</si>
  <si>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</si>
  <si>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</si>
  <si>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</si>
  <si>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</si>
  <si>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</si>
  <si>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</si>
  <si>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</si>
  <si>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</si>
  <si>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</si>
  <si>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</si>
  <si>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</si>
  <si>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</si>
  <si>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</si>
  <si>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</si>
  <si>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</si>
  <si>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</si>
  <si>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</si>
  <si>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</si>
  <si>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</si>
  <si>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</si>
  <si>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</si>
  <si>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</si>
  <si>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</si>
  <si>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</si>
  <si>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</si>
  <si>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</si>
  <si>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</si>
  <si>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</si>
  <si>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</si>
  <si>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</si>
  <si>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</si>
  <si>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</si>
  <si>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</si>
  <si>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</si>
  <si>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</si>
  <si>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</si>
  <si>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</si>
  <si>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</si>
  <si>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</si>
  <si>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</si>
  <si>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</si>
  <si>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</si>
  <si>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</si>
  <si>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</si>
  <si>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</si>
  <si>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</si>
  <si>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</si>
  <si>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</si>
  <si>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</si>
  <si>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</si>
  <si>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</si>
  <si>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</si>
  <si>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</si>
  <si>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</si>
  <si>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</si>
  <si>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</si>
  <si>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</si>
  <si>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</si>
  <si>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</si>
  <si>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</si>
  <si>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</si>
  <si>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</si>
  <si>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</si>
  <si>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</si>
  <si>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</si>
  <si>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</si>
  <si>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</si>
  <si>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</si>
  <si>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</si>
  <si>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</si>
  <si>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</si>
  <si>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</si>
  <si>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</si>
  <si>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</si>
  <si>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</si>
  <si>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</si>
  <si>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</si>
  <si>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</si>
  <si>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</si>
  <si>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</si>
  <si>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</si>
  <si>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</si>
  <si>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</si>
  <si>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</si>
  <si>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</si>
  <si>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</si>
  <si>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</si>
  <si>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</si>
  <si>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</si>
  <si>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</si>
  <si>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</si>
  <si>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</si>
  <si>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</si>
  <si>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</si>
  <si>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</si>
  <si>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</si>
  <si>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</si>
  <si>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</si>
  <si>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</si>
  <si>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</si>
  <si>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</si>
  <si>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</si>
  <si>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</si>
  <si>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</si>
  <si>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</si>
  <si>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</si>
  <si>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</si>
  <si>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</si>
  <si>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</si>
  <si>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</si>
  <si>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</si>
  <si>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</si>
  <si>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</si>
  <si>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</si>
  <si>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</si>
  <si>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</si>
  <si>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</si>
  <si>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</si>
  <si>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</si>
  <si>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</si>
  <si>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</si>
  <si>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</si>
  <si>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</si>
  <si>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</si>
  <si>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</si>
  <si>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</si>
  <si>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</si>
  <si>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</si>
  <si>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</si>
  <si>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</si>
  <si>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</si>
  <si>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</si>
  <si>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</si>
  <si>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</si>
  <si>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</si>
  <si>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</si>
  <si>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</si>
  <si>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</si>
  <si>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</si>
  <si>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</si>
  <si>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</si>
  <si>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</si>
  <si>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</si>
  <si>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</si>
  <si>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</si>
  <si>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</si>
  <si>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</si>
  <si>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</si>
  <si>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</si>
  <si>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</si>
  <si>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</si>
  <si>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</si>
  <si>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</si>
  <si>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</si>
  <si>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</si>
  <si>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</si>
  <si>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</si>
  <si>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</si>
  <si>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</si>
  <si>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</si>
  <si>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</si>
  <si>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</si>
  <si>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</si>
  <si>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</si>
  <si>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</si>
  <si>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</si>
  <si>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</si>
  <si>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</si>
  <si>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</si>
  <si>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</si>
  <si>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</si>
  <si>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</si>
  <si>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</si>
  <si>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</si>
  <si>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</si>
  <si>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</si>
  <si>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</si>
  <si>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</si>
  <si>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</si>
  <si>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</si>
  <si>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</si>
  <si>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</si>
  <si>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</si>
  <si>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</si>
  <si>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</si>
  <si>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</si>
  <si>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</si>
  <si>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</si>
  <si>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</si>
  <si>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</si>
  <si>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</si>
  <si>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</si>
  <si>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</si>
  <si>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</si>
  <si>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</si>
  <si>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</si>
  <si>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</si>
  <si>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</si>
  <si>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</si>
  <si>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</si>
  <si>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</si>
  <si>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</si>
  <si>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</si>
  <si>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</si>
  <si>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</si>
  <si>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</si>
  <si>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</si>
  <si>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</si>
  <si>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</si>
  <si>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</si>
  <si>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</si>
  <si>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</si>
  <si>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</si>
  <si>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</si>
  <si>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</si>
  <si>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</si>
  <si>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</si>
  <si>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</si>
  <si>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</si>
  <si>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</si>
  <si>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</si>
  <si>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</si>
  <si>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</si>
  <si>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</si>
  <si>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</si>
  <si>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</si>
  <si>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</si>
  <si>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</si>
  <si>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</si>
  <si>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</si>
  <si>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</si>
  <si>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</si>
  <si>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</si>
  <si>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</si>
  <si>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</si>
  <si>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</si>
  <si>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</si>
  <si>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</si>
  <si>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</si>
  <si>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</si>
  <si>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</si>
  <si>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</si>
  <si>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</si>
  <si>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</si>
  <si>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</si>
  <si>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</si>
  <si>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</si>
  <si>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</si>
  <si>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</si>
  <si>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</si>
  <si>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</si>
  <si>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</si>
  <si>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</si>
  <si>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</si>
  <si>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</si>
  <si>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</si>
  <si>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</si>
  <si>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</si>
  <si>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</si>
  <si>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</si>
  <si>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</si>
  <si>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</si>
  <si>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</si>
  <si>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</si>
  <si>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</si>
  <si>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</si>
  <si>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</si>
  <si>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</si>
  <si>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</si>
  <si>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</si>
  <si>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</si>
  <si>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</si>
  <si>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</si>
  <si>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</si>
  <si>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</si>
  <si>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</si>
  <si>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</si>
  <si>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</si>
  <si>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</si>
  <si>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</si>
  <si>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</si>
  <si>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</si>
  <si>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</si>
  <si>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</si>
  <si>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</si>
  <si>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</si>
  <si>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</si>
  <si>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</si>
  <si>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</si>
  <si>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</si>
  <si>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</si>
  <si>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</si>
  <si>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</si>
  <si>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</si>
  <si>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</si>
  <si>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</si>
  <si>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</si>
  <si>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</si>
  <si>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</si>
  <si>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</si>
  <si>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</si>
  <si>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</si>
  <si>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</si>
  <si>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</si>
  <si>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</si>
  <si>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</si>
  <si>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</si>
  <si>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</si>
  <si>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</si>
  <si>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</si>
  <si>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</si>
  <si>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</si>
  <si>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</si>
  <si>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</si>
  <si>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</si>
  <si>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</si>
  <si>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</si>
  <si>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</si>
  <si>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</si>
  <si>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</si>
  <si>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</si>
  <si>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</si>
  <si>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</si>
  <si>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</si>
  <si>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</si>
  <si>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</si>
  <si>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</si>
  <si>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</si>
  <si>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</si>
  <si>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</si>
  <si>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</si>
  <si>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</si>
  <si>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</si>
  <si>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</si>
  <si>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</si>
  <si>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</si>
  <si>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</si>
  <si>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</si>
  <si>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</si>
  <si>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</si>
  <si>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</si>
  <si>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</si>
  <si>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</si>
  <si>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</si>
  <si>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</si>
  <si>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</si>
  <si>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</si>
  <si>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</si>
  <si>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</si>
  <si>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</si>
  <si>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</si>
  <si>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</si>
  <si>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</si>
  <si>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</si>
  <si>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</si>
  <si>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</si>
  <si>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</si>
  <si>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</si>
  <si>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</si>
  <si>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</si>
  <si>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</si>
  <si>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</si>
  <si>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</si>
  <si>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</si>
  <si>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</si>
  <si>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</si>
  <si>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</si>
  <si>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</si>
  <si>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</si>
  <si>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</si>
  <si>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</si>
  <si>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</si>
  <si>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</si>
  <si>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</si>
  <si>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</si>
  <si>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</si>
  <si>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</si>
  <si>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</si>
  <si>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</si>
  <si>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</si>
  <si>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</si>
  <si>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</si>
  <si>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</si>
  <si>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</si>
  <si>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</si>
  <si>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</si>
  <si>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</si>
  <si>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</si>
  <si>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</si>
  <si>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</si>
  <si>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</si>
  <si>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</si>
  <si>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</si>
  <si>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</si>
  <si>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</si>
  <si>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</si>
  <si>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</si>
  <si>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</si>
  <si>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</si>
  <si>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</si>
  <si>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</si>
  <si>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</si>
  <si>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</si>
  <si>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</si>
  <si>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</si>
  <si>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</si>
  <si>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</si>
  <si>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</si>
  <si>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</si>
  <si>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</si>
  <si>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</si>
  <si>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</si>
  <si>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</si>
  <si>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</si>
  <si>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</si>
  <si>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</si>
  <si>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</si>
  <si>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</si>
  <si>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</si>
  <si>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</si>
  <si>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</si>
  <si>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</si>
  <si>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</si>
  <si>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</si>
  <si>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</si>
  <si>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</si>
  <si>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</si>
  <si>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</si>
  <si>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</si>
  <si>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</si>
  <si>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</si>
  <si>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</si>
  <si>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</si>
  <si>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</si>
  <si>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</si>
  <si>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</si>
  <si>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</si>
  <si>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</si>
  <si>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</si>
  <si>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</si>
  <si>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</si>
  <si>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</si>
  <si>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</si>
  <si>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</si>
  <si>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</si>
  <si>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</si>
  <si>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</si>
  <si>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</si>
  <si>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</si>
  <si>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</si>
  <si>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</si>
  <si>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</si>
  <si>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</si>
  <si>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</si>
  <si>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</si>
  <si>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</si>
  <si>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</si>
  <si>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</si>
  <si>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</si>
  <si>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</si>
  <si>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</si>
  <si>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</si>
  <si>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</si>
  <si>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</si>
  <si>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</si>
  <si>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</si>
  <si>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</si>
  <si>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</si>
  <si>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</si>
  <si>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</si>
  <si>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</si>
  <si>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</si>
  <si>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</si>
  <si>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</si>
  <si>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</si>
  <si>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</si>
  <si>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</si>
  <si>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</si>
  <si>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</si>
  <si>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</si>
  <si>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</si>
  <si>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</si>
  <si>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</si>
  <si>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</si>
  <si>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</si>
  <si>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</si>
  <si>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</si>
  <si>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</si>
  <si>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</si>
  <si>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</si>
  <si>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</si>
  <si>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</si>
  <si>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</si>
  <si>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</si>
  <si>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</si>
  <si>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</si>
  <si>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</si>
  <si>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</si>
  <si>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</si>
  <si>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</si>
  <si>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</si>
  <si>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</si>
  <si>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</si>
  <si>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</si>
  <si>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</si>
  <si>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</si>
  <si>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</si>
  <si>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</si>
  <si>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</si>
  <si>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</si>
  <si>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</si>
  <si>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</si>
  <si>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</si>
  <si>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</si>
  <si>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</si>
  <si>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</si>
  <si>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</si>
  <si>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</si>
  <si>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</si>
  <si>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</si>
  <si>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</si>
  <si>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</si>
  <si>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</si>
  <si>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</si>
  <si>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</si>
  <si>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</si>
  <si>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</si>
  <si>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</si>
  <si>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</si>
  <si>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</si>
  <si>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</si>
  <si>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</si>
  <si>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</si>
  <si>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</si>
  <si>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</si>
  <si>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</si>
  <si>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</si>
  <si>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</si>
  <si>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</si>
  <si>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</si>
  <si>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</si>
  <si>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</si>
  <si>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</si>
  <si>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</si>
  <si>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</si>
  <si>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</si>
  <si>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</si>
  <si>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</si>
  <si>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</si>
  <si>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</si>
  <si>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</si>
  <si>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</si>
  <si>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</si>
  <si>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</si>
  <si>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</si>
  <si>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</si>
  <si>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</si>
  <si>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</si>
  <si>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</si>
  <si>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</si>
  <si>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</si>
  <si>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</si>
  <si>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</si>
  <si>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</si>
  <si>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</si>
  <si>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</si>
  <si>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</si>
  <si>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</si>
  <si>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</si>
  <si>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</si>
  <si>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</si>
  <si>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</si>
  <si>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</si>
  <si>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</si>
  <si>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</si>
  <si>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</si>
  <si>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</si>
  <si>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</si>
  <si>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</si>
  <si>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</si>
  <si>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</si>
  <si>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</si>
  <si>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</si>
  <si>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</si>
  <si>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</si>
  <si>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</si>
  <si>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</si>
  <si>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</si>
  <si>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</si>
  <si>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</si>
  <si>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</si>
  <si>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</si>
  <si>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</si>
  <si>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</si>
  <si>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</si>
  <si>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</si>
  <si>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</si>
  <si>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</si>
  <si>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</si>
  <si>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</si>
  <si>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</si>
  <si>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</si>
  <si>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</si>
  <si>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</si>
  <si>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</si>
  <si>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</si>
  <si>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</si>
  <si>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</si>
  <si>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</si>
  <si>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</si>
  <si>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</si>
  <si>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</si>
  <si>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</si>
  <si>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</si>
  <si>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</si>
  <si>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</si>
  <si>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</si>
  <si>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</si>
  <si>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</si>
  <si>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</si>
  <si>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</si>
  <si>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</si>
  <si>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</si>
  <si>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</si>
  <si>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</si>
  <si>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</si>
  <si>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</si>
  <si>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</si>
  <si>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</si>
  <si>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</si>
  <si>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</si>
  <si>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</si>
  <si>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</si>
  <si>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</si>
  <si>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</si>
  <si>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</si>
  <si>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</si>
  <si>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</si>
  <si>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</si>
  <si>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</si>
  <si>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</si>
  <si>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</si>
  <si>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</si>
  <si>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</si>
  <si>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</si>
  <si>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</si>
  <si>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</si>
  <si>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</si>
  <si>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</si>
  <si>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</si>
  <si>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</si>
  <si>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</si>
  <si>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</si>
  <si>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</si>
  <si>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</si>
  <si>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</si>
  <si>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</si>
  <si>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</si>
  <si>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</si>
  <si>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</si>
  <si>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</si>
  <si>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</si>
  <si>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</si>
  <si>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</si>
  <si>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</si>
  <si>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</si>
  <si>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</si>
  <si>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</si>
  <si>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</si>
  <si>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</si>
  <si>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</si>
  <si>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</si>
  <si>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</si>
  <si>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</si>
  <si>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</si>
  <si>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</si>
  <si>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</si>
  <si>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</si>
  <si>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</si>
  <si>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</si>
  <si>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</si>
  <si>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</si>
  <si>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</si>
  <si>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</si>
  <si>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</si>
  <si>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</si>
  <si>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</si>
  <si>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</si>
  <si>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</si>
  <si>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</si>
  <si>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</si>
  <si>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</si>
  <si>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</si>
  <si>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</si>
  <si>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</si>
  <si>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</si>
  <si>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</si>
  <si>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</si>
  <si>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</si>
  <si>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</si>
  <si>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</si>
  <si>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</si>
  <si>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</si>
  <si>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</si>
  <si>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</si>
  <si>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</si>
  <si>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</si>
  <si>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</si>
  <si>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</si>
  <si>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</si>
  <si>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</si>
  <si>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</si>
  <si>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</si>
  <si>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</si>
  <si>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</si>
  <si>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</si>
  <si>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</si>
  <si>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</si>
  <si>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</si>
  <si>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</si>
  <si>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</si>
  <si>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</si>
  <si>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</si>
  <si>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</si>
  <si>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</si>
  <si>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</si>
  <si>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</si>
  <si>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</si>
  <si>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</si>
  <si>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</si>
  <si>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</si>
  <si>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</si>
  <si>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</si>
  <si>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</si>
  <si>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</si>
  <si>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</si>
  <si>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</si>
  <si>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</si>
  <si>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</si>
  <si>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</si>
  <si>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</si>
  <si>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</si>
  <si>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</si>
  <si>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</si>
  <si>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</si>
  <si>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</si>
  <si>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</si>
  <si>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</si>
  <si>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</si>
  <si>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</si>
  <si>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</si>
  <si>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</si>
  <si>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</si>
  <si>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</si>
  <si>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</si>
  <si>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</si>
  <si>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</si>
  <si>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</si>
  <si>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</si>
  <si>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</si>
  <si>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</si>
  <si>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</si>
  <si>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</si>
  <si>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</si>
  <si>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</si>
  <si>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</si>
  <si>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</si>
  <si>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</si>
  <si>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</si>
  <si>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</si>
  <si>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</si>
  <si>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</si>
  <si>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</si>
  <si>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</si>
  <si>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</si>
  <si>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</si>
  <si>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</si>
  <si>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</si>
  <si>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</si>
  <si>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</si>
  <si>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</si>
  <si>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</si>
  <si>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</si>
  <si>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</si>
  <si>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</si>
  <si>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</si>
  <si>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</si>
  <si>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</si>
  <si>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</si>
  <si>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</si>
  <si>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</si>
  <si>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</si>
  <si>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</si>
  <si>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</si>
  <si>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</si>
  <si>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</si>
  <si>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</si>
  <si>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</si>
  <si>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</si>
  <si>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</si>
  <si>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</si>
  <si>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</si>
  <si>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</si>
  <si>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</si>
  <si>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</si>
  <si>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</si>
  <si>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</si>
  <si>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</si>
  <si>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</si>
  <si>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</si>
  <si>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</si>
  <si>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</si>
  <si>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</si>
  <si>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</si>
  <si>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</si>
  <si>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</si>
  <si>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</si>
  <si>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</si>
  <si>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</si>
  <si>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</si>
  <si>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</si>
  <si>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</si>
  <si>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</si>
  <si>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</si>
  <si>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</si>
  <si>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</si>
  <si>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</si>
  <si>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</si>
  <si>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</si>
  <si>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</si>
  <si>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</si>
  <si>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</si>
  <si>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</si>
  <si>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</si>
  <si>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</si>
  <si>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</si>
  <si>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</si>
  <si>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</si>
  <si>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</si>
  <si>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</si>
  <si>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</si>
  <si>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</si>
  <si>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</si>
  <si>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</si>
  <si>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</si>
  <si>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</si>
  <si>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</si>
  <si>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</si>
  <si>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</si>
  <si>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</si>
  <si>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</si>
  <si>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</si>
  <si>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</si>
  <si>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</si>
  <si>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</si>
  <si>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</si>
  <si>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</si>
  <si>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</si>
  <si>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</si>
  <si>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</si>
  <si>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</si>
  <si>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</si>
  <si>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</si>
  <si>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</si>
  <si>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</si>
  <si>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</si>
  <si>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</si>
  <si>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</si>
  <si>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</si>
  <si>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</si>
  <si>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</si>
  <si>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</si>
  <si>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</si>
  <si>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</si>
  <si>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</si>
  <si>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</si>
  <si>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</si>
  <si>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</si>
  <si>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</si>
  <si>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</si>
  <si>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</si>
  <si>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</si>
  <si>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</si>
  <si>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</si>
  <si>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</si>
  <si>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</si>
  <si>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</si>
  <si>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</si>
  <si>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</si>
  <si>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</si>
  <si>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</si>
  <si>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</si>
  <si>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</si>
  <si>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</si>
  <si>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</si>
  <si>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</si>
  <si>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</si>
  <si>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</si>
  <si>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</si>
  <si>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</si>
  <si>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</si>
  <si>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</si>
  <si>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</si>
  <si>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</si>
  <si>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</si>
  <si>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</si>
  <si>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</si>
  <si>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</si>
  <si>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</si>
  <si>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</si>
  <si>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</si>
  <si>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</si>
  <si>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</si>
  <si>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</si>
  <si>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</si>
  <si>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</si>
  <si>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</si>
  <si>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</si>
  <si>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</si>
  <si>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</si>
  <si>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</si>
  <si>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</si>
  <si>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</si>
  <si>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</si>
  <si>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</si>
  <si>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</si>
  <si>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</si>
  <si>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</si>
  <si>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</si>
  <si>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</si>
  <si>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</si>
  <si>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</si>
  <si>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</si>
  <si>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</si>
  <si>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</si>
  <si>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</si>
  <si>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</si>
  <si>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</si>
  <si>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</si>
  <si>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</si>
  <si>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</si>
  <si>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</si>
  <si>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</si>
  <si>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</si>
  <si>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</si>
  <si>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</si>
  <si>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</si>
  <si>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</si>
  <si>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</si>
  <si>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</si>
  <si>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</si>
  <si>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</si>
  <si>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</si>
  <si>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</si>
  <si>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</si>
  <si>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</si>
  <si>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</si>
  <si>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</si>
  <si>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</si>
  <si>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</si>
  <si>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</si>
  <si>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</si>
  <si>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</si>
  <si>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</si>
  <si>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</si>
  <si>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</si>
  <si>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</si>
  <si>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</si>
  <si>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</si>
  <si>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</si>
  <si>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</si>
  <si>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</si>
  <si>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</si>
  <si>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</si>
  <si>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</si>
  <si>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</si>
  <si>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</si>
  <si>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</si>
  <si>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</si>
  <si>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</si>
  <si>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</si>
  <si>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</si>
  <si>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</si>
  <si>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</si>
  <si>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</si>
  <si>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</si>
  <si>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</si>
  <si>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</si>
  <si>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</si>
  <si>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</si>
  <si>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</si>
  <si>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</si>
  <si>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</si>
  <si>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</si>
  <si>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</si>
  <si>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</si>
  <si>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</si>
  <si>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</si>
  <si>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</si>
  <si>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</si>
  <si>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</si>
  <si>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</si>
  <si>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</si>
  <si>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</si>
  <si>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</si>
  <si>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</si>
  <si>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</si>
  <si>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</si>
  <si>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</si>
  <si>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</si>
  <si>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</si>
  <si>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</si>
  <si>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</si>
  <si>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</si>
  <si>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</si>
  <si>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</si>
  <si>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</si>
  <si>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</si>
  <si>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</si>
  <si>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</si>
  <si>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</si>
  <si>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</si>
  <si>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</si>
  <si>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</si>
  <si>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</si>
  <si>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</si>
  <si>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</si>
  <si>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</si>
  <si>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</si>
  <si>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</si>
  <si>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</si>
  <si>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</si>
  <si>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</si>
  <si>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</si>
  <si>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</si>
  <si>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</si>
  <si>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</si>
  <si>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</si>
  <si>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</si>
  <si>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</si>
  <si>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</si>
  <si>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</si>
  <si>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</si>
  <si>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</si>
  <si>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</si>
  <si>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</si>
  <si>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</si>
  <si>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</si>
  <si>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</si>
  <si>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</si>
  <si>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</si>
  <si>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</si>
  <si>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</si>
  <si>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</si>
  <si>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</si>
  <si>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</si>
  <si>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</si>
  <si>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</si>
  <si>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</si>
  <si>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</si>
  <si>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</si>
  <si>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</si>
  <si>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</si>
  <si>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</si>
  <si>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</si>
  <si>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</si>
  <si>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</si>
  <si>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</si>
  <si>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</si>
  <si>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</si>
  <si>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</si>
  <si>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</si>
  <si>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</si>
  <si>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</si>
  <si>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</si>
  <si>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</si>
  <si>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</si>
  <si>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</si>
  <si>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</si>
  <si>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</si>
  <si>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</si>
  <si>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</si>
  <si>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</si>
  <si>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</si>
  <si>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</si>
  <si>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</si>
  <si>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</si>
  <si>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</si>
  <si>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</si>
  <si>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</si>
  <si>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</si>
  <si>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</si>
  <si>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</si>
  <si>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</si>
  <si>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</si>
  <si>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</si>
  <si>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</si>
  <si>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</si>
  <si>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</si>
  <si>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</si>
  <si>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</si>
  <si>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</si>
  <si>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</si>
  <si>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</si>
  <si>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</si>
  <si>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</si>
  <si>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</si>
  <si>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</si>
  <si>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</si>
  <si>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</si>
  <si>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</si>
  <si>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</si>
  <si>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</si>
  <si>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</si>
  <si>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</si>
  <si>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</si>
  <si>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</si>
  <si>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</si>
  <si>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</si>
  <si>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</si>
  <si>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</si>
  <si>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</si>
  <si>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</si>
  <si>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</si>
  <si>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</si>
  <si>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</si>
  <si>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</si>
  <si>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</si>
  <si>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</si>
  <si>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</si>
  <si>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</si>
  <si>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</si>
  <si>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</si>
  <si>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</si>
  <si>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</si>
  <si>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</si>
  <si>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</si>
  <si>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</si>
  <si>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</si>
  <si>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</si>
  <si>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</si>
  <si>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</si>
  <si>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</si>
  <si>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</si>
  <si>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</si>
  <si>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</si>
  <si>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</si>
  <si>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</si>
  <si>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</si>
  <si>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</si>
  <si>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</si>
  <si>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</si>
  <si>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</si>
  <si>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</si>
  <si>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</si>
  <si>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</si>
  <si>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</si>
  <si>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</si>
  <si>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</si>
  <si>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</si>
  <si>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</si>
  <si>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</si>
  <si>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</si>
  <si>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</si>
  <si>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</si>
  <si>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</si>
  <si>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</si>
  <si>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</si>
  <si>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</si>
  <si>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</si>
  <si>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</si>
  <si>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</si>
  <si>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</si>
  <si>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</si>
  <si>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</si>
  <si>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</si>
  <si>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</si>
  <si>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</si>
  <si>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</si>
  <si>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</si>
  <si>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</si>
  <si>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</si>
  <si>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</si>
  <si>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</si>
  <si>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</si>
  <si>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</si>
  <si>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</si>
  <si>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</si>
  <si>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</si>
  <si>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</si>
  <si>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</si>
  <si>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</si>
  <si>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</si>
  <si>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</si>
  <si>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</si>
  <si>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</si>
  <si>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</si>
  <si>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</si>
  <si>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</si>
  <si>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</si>
  <si>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</si>
  <si>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</si>
  <si>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</si>
  <si>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</si>
  <si>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</si>
  <si>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</si>
  <si>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</si>
  <si>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</si>
  <si>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</si>
  <si>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</si>
  <si>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</si>
  <si>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</si>
  <si>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</si>
  <si>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</si>
  <si>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</si>
  <si>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</si>
  <si>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</si>
  <si>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</si>
  <si>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</si>
  <si>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</si>
  <si>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</si>
  <si>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</si>
  <si>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</si>
  <si>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</si>
  <si>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</si>
  <si>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</si>
  <si>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</si>
  <si>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</si>
  <si>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</si>
  <si>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</si>
  <si>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</si>
  <si>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</si>
  <si>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</si>
  <si>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</si>
  <si>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</si>
  <si>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</si>
  <si>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</si>
  <si>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</si>
  <si>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</si>
  <si>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</si>
  <si>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</si>
  <si>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</si>
  <si>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</si>
  <si>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</si>
  <si>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</si>
  <si>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</si>
  <si>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</si>
  <si>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</si>
  <si>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</si>
  <si>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</si>
  <si>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</si>
  <si>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</si>
  <si>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</si>
  <si>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</si>
  <si>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</si>
  <si>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</si>
  <si>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</si>
  <si>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</si>
  <si>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</si>
  <si>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</si>
  <si>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</si>
  <si>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</si>
  <si>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</si>
  <si>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</si>
  <si>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</si>
  <si>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</si>
  <si>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</si>
  <si>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</si>
  <si>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</si>
  <si>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</si>
  <si>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</si>
  <si>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</si>
  <si>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</si>
  <si>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</si>
  <si>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</si>
  <si>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</si>
  <si>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</si>
  <si>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</si>
  <si>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</si>
  <si>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</si>
  <si>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</si>
  <si>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</si>
  <si>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</si>
  <si>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</si>
  <si>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</si>
  <si>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</si>
  <si>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</si>
  <si>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</si>
  <si>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</si>
  <si>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</si>
  <si>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</si>
  <si>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</si>
  <si>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</si>
  <si>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</si>
  <si>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</si>
  <si>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</si>
  <si>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</si>
  <si>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</si>
  <si>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</si>
  <si>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</si>
  <si>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</si>
  <si>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</si>
  <si>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</si>
  <si>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</si>
  <si>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</si>
  <si>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</si>
  <si>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</si>
  <si>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</si>
  <si>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</si>
  <si>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</si>
  <si>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</si>
  <si>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</si>
  <si>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</si>
  <si>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</si>
  <si>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</si>
  <si>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</si>
  <si>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</si>
  <si>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</si>
  <si>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</si>
  <si>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</si>
  <si>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</si>
  <si>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</si>
  <si>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</si>
  <si>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</si>
  <si>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</si>
  <si>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</si>
  <si>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</si>
  <si>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</si>
  <si>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</si>
  <si>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</si>
  <si>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</si>
  <si>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</si>
  <si>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</si>
  <si>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</si>
  <si>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</si>
  <si>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</si>
  <si>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</si>
  <si>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</si>
  <si>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</si>
  <si>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</si>
  <si>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</si>
  <si>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</si>
  <si>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</si>
  <si>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</si>
  <si>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</si>
  <si>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</si>
  <si>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</si>
  <si>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</si>
  <si>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</si>
  <si>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</si>
  <si>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</si>
  <si>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</si>
  <si>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</si>
  <si>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</si>
  <si>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</si>
  <si>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</si>
  <si>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</si>
  <si>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</si>
  <si>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</si>
  <si>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</si>
  <si>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</si>
  <si>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</si>
  <si>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</si>
  <si>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</si>
  <si>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</si>
  <si>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</si>
  <si>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</si>
  <si>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</si>
  <si>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</si>
  <si>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</si>
  <si>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</si>
  <si>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</si>
  <si>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</si>
  <si>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</si>
  <si>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</si>
  <si>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</si>
  <si>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</si>
  <si>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</si>
  <si>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</si>
  <si>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</si>
  <si>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</si>
  <si>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</si>
  <si>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</si>
  <si>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</si>
  <si>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</si>
  <si>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</si>
  <si>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</si>
  <si>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</si>
  <si>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</si>
  <si>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</si>
  <si>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</si>
  <si>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</si>
  <si>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</si>
  <si>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</si>
  <si>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</si>
  <si>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</si>
  <si>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</si>
  <si>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</si>
  <si>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</si>
  <si>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</si>
  <si>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</si>
  <si>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</si>
  <si>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</si>
  <si>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</si>
  <si>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</si>
  <si>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</si>
  <si>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</si>
  <si>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</si>
  <si>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</si>
  <si>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</si>
  <si>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</si>
  <si>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</si>
  <si>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</si>
  <si>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</si>
  <si>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</si>
  <si>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</si>
  <si>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</si>
  <si>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</si>
  <si>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</si>
  <si>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</si>
  <si>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</si>
  <si>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</si>
  <si>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</si>
  <si>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</si>
  <si>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</si>
  <si>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</si>
  <si>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</si>
  <si>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</si>
  <si>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</si>
  <si>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</si>
  <si>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</si>
  <si>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</si>
  <si>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</si>
  <si>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</si>
  <si>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</si>
  <si>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</si>
  <si>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</si>
  <si>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</si>
  <si>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</si>
  <si>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</si>
  <si>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</si>
  <si>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</si>
  <si>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</si>
  <si>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</si>
  <si>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</si>
  <si>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</si>
  <si>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</si>
  <si>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</si>
  <si>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</si>
  <si>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</si>
  <si>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</si>
  <si>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</si>
  <si>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</si>
  <si>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</si>
  <si>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</si>
  <si>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</si>
  <si>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</si>
  <si>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</si>
  <si>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</si>
  <si>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</si>
  <si>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</si>
  <si>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</si>
  <si>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</si>
  <si>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</si>
  <si>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</si>
  <si>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</si>
  <si>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</si>
  <si>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</si>
  <si>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</si>
  <si>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</si>
  <si>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</si>
  <si>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</si>
  <si>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</si>
  <si>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</si>
  <si>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</si>
  <si>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</si>
  <si>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</si>
  <si>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</si>
  <si>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</si>
  <si>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</si>
  <si>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</si>
  <si>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</si>
  <si>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</si>
  <si>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</si>
  <si>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</si>
  <si>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</si>
  <si>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</si>
  <si>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</si>
  <si>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</si>
  <si>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</si>
  <si>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</si>
  <si>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</si>
  <si>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</si>
  <si>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</si>
  <si>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</si>
  <si>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</si>
  <si>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</si>
  <si>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</si>
  <si>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</si>
  <si>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</si>
  <si>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</si>
  <si>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</si>
  <si>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</si>
  <si>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</si>
  <si>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</si>
  <si>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</si>
  <si>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</si>
  <si>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</si>
  <si>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</si>
  <si>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</si>
  <si>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</si>
  <si>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</si>
  <si>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</si>
  <si>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</si>
  <si>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</si>
  <si>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</si>
  <si>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</si>
  <si>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</si>
  <si>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</si>
  <si>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</si>
  <si>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</si>
  <si>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</si>
  <si>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</si>
  <si>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</si>
  <si>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</si>
  <si>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</si>
  <si>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</si>
  <si>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</si>
  <si>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</si>
  <si>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</si>
  <si>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</si>
  <si>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</si>
  <si>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</si>
  <si>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</si>
  <si>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</si>
  <si>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</si>
  <si>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</si>
  <si>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</si>
  <si>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</si>
  <si>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</si>
  <si>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</si>
  <si>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</si>
  <si>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</si>
  <si>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</si>
  <si>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</si>
  <si>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</si>
  <si>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</si>
  <si>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</si>
  <si>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</si>
  <si>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</si>
  <si>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</si>
  <si>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</si>
  <si>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</si>
  <si>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</si>
  <si>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</si>
  <si>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</si>
  <si>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</si>
  <si>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</si>
  <si>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</si>
  <si>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</si>
  <si>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</si>
  <si>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</si>
  <si>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</si>
  <si>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</si>
  <si>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</si>
  <si>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</si>
  <si>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</si>
  <si>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</si>
  <si>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</si>
  <si>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</si>
  <si>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</si>
  <si>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</si>
  <si>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</si>
  <si>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</si>
  <si>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</si>
  <si>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</si>
  <si>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</si>
  <si>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</si>
  <si>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</si>
  <si>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</si>
  <si>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</si>
  <si>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</si>
  <si>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</si>
  <si>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</si>
  <si>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</si>
  <si>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</si>
  <si>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</si>
  <si>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</si>
  <si>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</si>
  <si>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</si>
  <si>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</si>
  <si>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</si>
  <si>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</si>
  <si>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</si>
  <si>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</si>
  <si>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</si>
  <si>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</si>
  <si>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</si>
  <si>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</si>
  <si>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</si>
  <si>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</si>
  <si>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</si>
  <si>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</si>
  <si>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</si>
  <si>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</si>
  <si>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</si>
  <si>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</si>
  <si>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</si>
  <si>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</si>
  <si>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</si>
  <si>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</si>
  <si>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</si>
  <si>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</si>
  <si>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</si>
  <si>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</si>
  <si>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</si>
  <si>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</si>
  <si>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</si>
  <si>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</si>
  <si>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</si>
  <si>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</si>
  <si>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</si>
  <si>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</si>
  <si>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</si>
  <si>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</si>
  <si>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</si>
  <si>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</si>
  <si>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</si>
  <si>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</si>
  <si>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</si>
  <si>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</si>
  <si>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</si>
  <si>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</si>
  <si>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</si>
  <si>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</si>
  <si>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</si>
  <si>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</si>
  <si>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</si>
  <si>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</si>
  <si>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</si>
  <si>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</si>
  <si>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</si>
  <si>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</si>
  <si>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</si>
  <si>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</si>
  <si>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</si>
  <si>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</si>
  <si>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</si>
  <si>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</si>
  <si>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</si>
  <si>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</si>
  <si>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</si>
  <si>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</si>
  <si>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</si>
  <si>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</si>
  <si>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</si>
  <si>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</si>
  <si>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</si>
  <si>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</si>
  <si>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</si>
  <si>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</si>
  <si>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</si>
  <si>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</si>
  <si>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</si>
  <si>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</si>
  <si>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</si>
  <si>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</si>
  <si>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</si>
  <si>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</si>
  <si>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</si>
  <si>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</si>
  <si>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</si>
  <si>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</si>
  <si>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</si>
  <si>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</si>
  <si>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</si>
  <si>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</si>
  <si>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</si>
  <si>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</si>
  <si>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</si>
  <si>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</si>
  <si>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</si>
  <si>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</si>
  <si>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</si>
  <si>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</si>
  <si>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</si>
  <si>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</si>
  <si>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</si>
  <si>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</si>
  <si>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</si>
  <si>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</si>
  <si>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</si>
  <si>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</si>
  <si>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</si>
  <si>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</si>
  <si>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</si>
  <si>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</si>
  <si>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</si>
  <si>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</si>
  <si>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</si>
  <si>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</si>
  <si>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</si>
  <si>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</si>
  <si>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</si>
  <si>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</si>
  <si>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</si>
  <si>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</si>
  <si>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</si>
  <si>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</si>
  <si>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</si>
  <si>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</si>
  <si>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</si>
  <si>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</si>
  <si>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</si>
  <si>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</si>
  <si>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</si>
  <si>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</si>
  <si>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</si>
  <si>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</si>
  <si>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</si>
  <si>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</si>
  <si>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</si>
  <si>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</si>
  <si>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</si>
  <si>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</si>
  <si>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</si>
  <si>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</si>
  <si>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</si>
  <si>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</si>
  <si>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</si>
  <si>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</si>
  <si>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</si>
  <si>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</si>
  <si>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</si>
  <si>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</si>
  <si>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</si>
  <si>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</si>
  <si>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</si>
  <si>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</si>
  <si>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</si>
  <si>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</si>
  <si>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</si>
  <si>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</si>
  <si>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</si>
  <si>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</si>
  <si>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</si>
  <si>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</si>
  <si>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</si>
  <si>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</si>
  <si>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</si>
  <si>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</si>
  <si>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</si>
  <si>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</si>
  <si>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</si>
  <si>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</si>
  <si>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</si>
  <si>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</si>
  <si>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</si>
  <si>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</si>
  <si>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</si>
  <si>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</si>
  <si>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</si>
  <si>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</si>
  <si>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</si>
  <si>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</si>
  <si>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</si>
  <si>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</si>
  <si>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</si>
  <si>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</si>
  <si>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</si>
  <si>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</si>
  <si>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</si>
  <si>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</si>
  <si>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</si>
  <si>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</si>
  <si>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</si>
  <si>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</si>
  <si>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</si>
  <si>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</si>
  <si>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</si>
  <si>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</si>
  <si>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</si>
  <si>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</si>
  <si>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</si>
  <si>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</si>
  <si>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</si>
  <si>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</si>
  <si>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</si>
  <si>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</si>
  <si>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</si>
  <si>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</si>
  <si>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</si>
  <si>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</si>
  <si>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</si>
  <si>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</si>
  <si>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</si>
  <si>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</si>
  <si>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</si>
  <si>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</si>
  <si>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</si>
  <si>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</si>
  <si>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</si>
  <si>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</si>
  <si>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</si>
  <si>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</si>
  <si>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</si>
  <si>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</si>
  <si>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</si>
  <si>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</si>
  <si>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</si>
  <si>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</si>
  <si>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</si>
  <si>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</si>
  <si>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</si>
  <si>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</si>
  <si>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</si>
  <si>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</si>
  <si>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</si>
  <si>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</si>
  <si>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</si>
  <si>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</si>
  <si>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</si>
  <si>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</si>
  <si>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</si>
  <si>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</si>
  <si>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</si>
  <si>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</si>
  <si>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</si>
  <si>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</si>
  <si>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</si>
  <si>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</si>
  <si>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</si>
  <si>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</si>
  <si>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</si>
  <si>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</si>
  <si>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</si>
  <si>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</si>
  <si>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</si>
  <si>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</si>
  <si>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</si>
  <si>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</si>
  <si>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</si>
  <si>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</si>
  <si>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</si>
  <si>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</si>
  <si>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</si>
  <si>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</si>
  <si>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</si>
  <si>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</si>
  <si>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</si>
  <si>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</si>
  <si>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</si>
  <si>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</si>
  <si>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</si>
  <si>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</si>
  <si>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</si>
  <si>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</si>
  <si>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</si>
  <si>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</si>
  <si>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</si>
  <si>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</si>
  <si>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</si>
  <si>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</si>
  <si>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</si>
  <si>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</si>
  <si>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</si>
  <si>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</si>
  <si>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</si>
  <si>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</si>
  <si>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</si>
  <si>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</si>
  <si>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</si>
  <si>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</si>
  <si>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</si>
  <si>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</si>
  <si>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</si>
  <si>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</si>
  <si>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</si>
  <si>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</si>
  <si>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</si>
  <si>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</si>
  <si>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</si>
  <si>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</si>
  <si>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</si>
  <si>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</si>
  <si>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</si>
  <si>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</si>
  <si>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</si>
  <si>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</si>
  <si>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</si>
  <si>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</si>
  <si>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</si>
  <si>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</si>
  <si>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</si>
  <si>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</si>
  <si>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</si>
  <si>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</si>
  <si>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</si>
  <si>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</si>
  <si>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</si>
  <si>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</si>
  <si>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</si>
  <si>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</si>
  <si>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</si>
  <si>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</si>
  <si>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</si>
  <si>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</si>
  <si>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</si>
  <si>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</si>
  <si>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</si>
  <si>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</si>
  <si>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</si>
  <si>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</si>
  <si>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</si>
  <si>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</si>
  <si>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</si>
  <si>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</si>
  <si>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</si>
  <si>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</si>
  <si>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</si>
  <si>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</si>
  <si>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</si>
  <si>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</si>
  <si>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</si>
  <si>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</si>
  <si>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</si>
  <si>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</si>
  <si>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</si>
  <si>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</si>
  <si>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</si>
  <si>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</si>
  <si>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</si>
  <si>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</si>
  <si>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</si>
  <si>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</si>
  <si>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</si>
  <si>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</si>
  <si>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</si>
  <si>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</si>
  <si>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</si>
  <si>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</si>
  <si>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</si>
  <si>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</si>
  <si>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</si>
  <si>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</si>
  <si>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</si>
  <si>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</si>
  <si>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</si>
  <si>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</si>
  <si>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</si>
  <si>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</si>
  <si>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</si>
  <si>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</si>
  <si>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</si>
  <si>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</si>
  <si>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</si>
  <si>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</si>
  <si>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</si>
  <si>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</si>
  <si>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</si>
  <si>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</si>
  <si>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</si>
  <si>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</si>
  <si>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</si>
  <si>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</si>
  <si>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</si>
  <si>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</si>
  <si>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</si>
  <si>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</si>
  <si>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</si>
  <si>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</si>
  <si>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</si>
  <si>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</si>
  <si>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</si>
  <si>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</si>
  <si>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</si>
  <si>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</si>
  <si>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</si>
  <si>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</si>
  <si>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</si>
  <si>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</si>
  <si>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</si>
  <si>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</si>
  <si>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</si>
  <si>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</si>
  <si>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</si>
  <si>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</si>
  <si>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</si>
  <si>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</si>
  <si>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</si>
  <si>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</si>
  <si>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</si>
  <si>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</si>
  <si>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</si>
  <si>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</si>
  <si>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</si>
  <si>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</si>
  <si>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</si>
  <si>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</si>
  <si>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</si>
  <si>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</si>
  <si>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</si>
  <si>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</si>
  <si>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</si>
  <si>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</si>
  <si>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</si>
  <si>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</si>
  <si>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</si>
  <si>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</si>
  <si>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</si>
  <si>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</si>
  <si>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</si>
  <si>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</si>
  <si>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</si>
  <si>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</si>
  <si>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</si>
  <si>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</si>
  <si>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</si>
  <si>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</si>
  <si>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</si>
  <si>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</si>
  <si>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</si>
  <si>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</si>
  <si>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</si>
  <si>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</si>
  <si>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</si>
  <si>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</si>
  <si>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</si>
  <si>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</si>
  <si>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</si>
  <si>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</si>
  <si>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</si>
  <si>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</si>
  <si>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</si>
  <si>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</si>
  <si>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</si>
  <si>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</si>
  <si>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</si>
  <si>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</si>
  <si>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</si>
  <si>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</si>
  <si>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</si>
  <si>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</si>
  <si>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</si>
  <si>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</si>
  <si>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</si>
  <si>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</si>
  <si>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</si>
  <si>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</si>
  <si>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</si>
  <si>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</si>
  <si>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</si>
  <si>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</si>
  <si>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</si>
  <si>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</si>
  <si>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</si>
  <si>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</si>
  <si>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</si>
  <si>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</si>
  <si>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</si>
  <si>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</si>
  <si>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</si>
  <si>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</si>
  <si>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</si>
  <si>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</si>
  <si>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</si>
  <si>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</si>
  <si>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</si>
  <si>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</si>
  <si>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</si>
  <si>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</si>
  <si>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</si>
  <si>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</si>
  <si>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</si>
  <si>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</si>
  <si>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</si>
  <si>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</si>
  <si>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</si>
  <si>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</si>
  <si>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</si>
  <si>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</si>
  <si>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</si>
  <si>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</si>
  <si>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</si>
  <si>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</si>
  <si>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</si>
  <si>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</si>
  <si>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</si>
  <si>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</si>
  <si>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</si>
  <si>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</si>
  <si>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</si>
  <si>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</si>
  <si>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</si>
  <si>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</si>
  <si>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</si>
  <si>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</si>
  <si>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</si>
  <si>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</si>
  <si>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</si>
  <si>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</si>
  <si>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</si>
  <si>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</si>
  <si>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</si>
  <si>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</si>
  <si>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</si>
  <si>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</si>
  <si>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</si>
  <si>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</si>
  <si>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</si>
  <si>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</si>
  <si>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</si>
  <si>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</si>
  <si>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</si>
  <si>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</si>
  <si>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</si>
  <si>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</si>
  <si>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</si>
  <si>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</si>
  <si>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</si>
  <si>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</si>
  <si>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</si>
  <si>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</si>
  <si>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</si>
  <si>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</si>
  <si>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</si>
  <si>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</si>
  <si>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</si>
  <si>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</si>
  <si>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</si>
  <si>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</si>
  <si>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</si>
  <si>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</si>
  <si>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</si>
  <si>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</si>
  <si>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</si>
  <si>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</si>
  <si>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</si>
  <si>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</si>
  <si>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</si>
  <si>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</si>
  <si>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</si>
  <si>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</si>
  <si>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</si>
  <si>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</si>
  <si>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</si>
  <si>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</si>
  <si>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</si>
  <si>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</si>
  <si>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</si>
  <si>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</si>
  <si>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</si>
  <si>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</si>
  <si>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</si>
  <si>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</si>
  <si>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</si>
  <si>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</si>
  <si>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</si>
  <si>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</si>
  <si>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</si>
  <si>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</si>
  <si>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</si>
  <si>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</si>
  <si>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</si>
  <si>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</si>
  <si>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</si>
  <si>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</si>
  <si>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</si>
  <si>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</si>
  <si>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</si>
  <si>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</si>
  <si>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</si>
  <si>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</si>
  <si>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</si>
  <si>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</si>
  <si>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</si>
  <si>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</si>
  <si>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</si>
  <si>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</si>
  <si>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</si>
  <si>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</si>
  <si>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</si>
  <si>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</si>
  <si>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</si>
  <si>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</si>
  <si>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</si>
  <si>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</si>
  <si>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</si>
  <si>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</si>
  <si>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</si>
  <si>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</si>
  <si>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</si>
  <si>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</si>
  <si>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</si>
  <si>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</si>
  <si>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</si>
  <si>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</si>
  <si>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</si>
  <si>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</si>
  <si>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</si>
  <si>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</si>
  <si>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</si>
  <si>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</si>
  <si>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</si>
  <si>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</si>
  <si>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</si>
  <si>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</si>
  <si>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</si>
  <si>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</si>
  <si>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</si>
  <si>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</si>
  <si>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</si>
  <si>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</si>
  <si>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</si>
  <si>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</si>
  <si>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</si>
  <si>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</si>
  <si>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</si>
  <si>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</si>
  <si>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</si>
  <si>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</si>
  <si>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</si>
  <si>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</si>
  <si>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</si>
  <si>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</si>
  <si>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</si>
  <si>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</si>
  <si>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</si>
  <si>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</si>
  <si>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</si>
  <si>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</si>
  <si>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</si>
  <si>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</si>
  <si>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</si>
  <si>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</si>
  <si>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</si>
  <si>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</si>
  <si>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</si>
  <si>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</si>
  <si>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</si>
  <si>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</si>
  <si>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</si>
  <si>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</si>
  <si>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</si>
  <si>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</si>
  <si>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</si>
  <si>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</si>
  <si>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</si>
  <si>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</si>
  <si>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</si>
  <si>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</si>
  <si>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</si>
  <si>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</si>
  <si>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</si>
  <si>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</si>
  <si>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</si>
  <si>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</si>
  <si>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</si>
  <si>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</si>
  <si>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</si>
  <si>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</si>
  <si>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</si>
  <si>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</si>
  <si>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</si>
  <si>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</si>
  <si>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</si>
  <si>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</si>
  <si>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</si>
  <si>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</si>
  <si>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</si>
  <si>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</si>
  <si>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</si>
  <si>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</si>
  <si>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</si>
  <si>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</si>
  <si>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</si>
  <si>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</si>
  <si>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</si>
  <si>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</si>
  <si>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</si>
  <si>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</si>
  <si>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</si>
  <si>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</si>
  <si>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</si>
  <si>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</si>
  <si>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</si>
  <si>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</si>
  <si>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</si>
  <si>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</si>
  <si>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</si>
  <si>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</si>
  <si>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</si>
  <si>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</si>
  <si>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</si>
  <si>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</si>
  <si>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</si>
  <si>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</si>
  <si>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</si>
  <si>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</si>
  <si>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</si>
  <si>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</si>
  <si>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</si>
  <si>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</si>
  <si>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</si>
  <si>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</si>
  <si>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</si>
  <si>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</si>
  <si>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</si>
  <si>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</si>
  <si>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</si>
  <si>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</si>
  <si>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</si>
  <si>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</si>
  <si>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</si>
  <si>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</si>
  <si>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</si>
  <si>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</si>
  <si>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</si>
  <si>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</si>
  <si>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</si>
  <si>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</si>
  <si>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</si>
  <si>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</si>
  <si>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</si>
  <si>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</si>
  <si>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</si>
  <si>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</si>
  <si>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</si>
  <si>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</si>
  <si>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</si>
  <si>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</si>
  <si>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</si>
  <si>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</si>
  <si>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</si>
  <si>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</si>
  <si>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</si>
  <si>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</si>
  <si>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</si>
  <si>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</si>
  <si>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</si>
  <si>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</si>
  <si>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</si>
  <si>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</si>
  <si>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</si>
  <si>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</si>
  <si>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</si>
  <si>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</si>
  <si>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</si>
  <si>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</si>
  <si>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</si>
  <si>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</si>
  <si>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</si>
  <si>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</si>
  <si>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</si>
  <si>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</si>
  <si>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</si>
  <si>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</si>
  <si>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</si>
  <si>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</si>
  <si>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</si>
  <si>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</si>
  <si>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</si>
  <si>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</si>
  <si>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</si>
  <si>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</si>
  <si>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</si>
  <si>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</si>
  <si>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</si>
  <si>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</si>
  <si>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</si>
  <si>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</si>
  <si>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</si>
  <si>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</si>
  <si>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</si>
  <si>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</si>
  <si>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</si>
  <si>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</si>
  <si>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</si>
  <si>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</si>
  <si>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</si>
  <si>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</si>
  <si>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</si>
  <si>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</si>
  <si>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</si>
  <si>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</si>
  <si>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</si>
  <si>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</si>
  <si>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</si>
  <si>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</si>
  <si>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</si>
  <si>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</si>
  <si>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</si>
  <si>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</si>
  <si>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</si>
  <si>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</si>
  <si>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</si>
  <si>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</si>
  <si>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</si>
  <si>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</si>
  <si>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</si>
  <si>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</si>
  <si>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</si>
  <si>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</si>
  <si>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</si>
  <si>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</si>
  <si>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</si>
  <si>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</si>
  <si>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</si>
  <si>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</si>
  <si>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</si>
  <si>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</si>
  <si>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</si>
  <si>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</si>
  <si>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</si>
  <si>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</si>
  <si>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</si>
  <si>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</si>
  <si>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</si>
  <si>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</si>
  <si>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</si>
  <si>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</si>
  <si>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</si>
  <si>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</si>
  <si>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</si>
  <si>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</si>
  <si>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</si>
  <si>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</si>
  <si>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</si>
  <si>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</si>
  <si>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</si>
  <si>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</si>
  <si>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</si>
  <si>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</si>
  <si>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</si>
  <si>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</si>
  <si>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</si>
  <si>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</si>
  <si>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</si>
  <si>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</si>
  <si>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</si>
  <si>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</si>
  <si>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</si>
  <si>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</si>
  <si>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</si>
  <si>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</si>
  <si>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</si>
  <si>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</si>
  <si>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</si>
  <si>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</si>
  <si>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</si>
  <si>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</si>
  <si>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</si>
  <si>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</si>
  <si>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</si>
  <si>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</si>
  <si>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</si>
  <si>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</si>
  <si>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</si>
  <si>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</si>
  <si>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</si>
  <si>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</si>
  <si>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</si>
  <si>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</si>
  <si>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</si>
  <si>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</si>
  <si>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</si>
  <si>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</si>
  <si>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</si>
  <si>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</si>
  <si>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</si>
  <si>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</si>
  <si>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</si>
  <si>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</si>
  <si>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</si>
  <si>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</si>
  <si>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</si>
  <si>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</si>
  <si>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</si>
  <si>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</si>
  <si>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</si>
  <si>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</si>
  <si>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</si>
  <si>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</si>
  <si>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</si>
  <si>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</si>
  <si>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</si>
  <si>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</si>
  <si>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</si>
  <si>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</si>
  <si>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</si>
  <si>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</si>
  <si>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</si>
  <si>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</si>
  <si>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</si>
  <si>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</si>
  <si>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</si>
  <si>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</si>
  <si>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</si>
  <si>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</si>
  <si>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</si>
  <si>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</si>
  <si>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</si>
  <si>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</si>
  <si>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</si>
  <si>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</si>
  <si>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</si>
  <si>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</si>
  <si>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</si>
  <si>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</si>
  <si>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</si>
  <si>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</si>
  <si>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</si>
  <si>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</si>
  <si>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</si>
  <si>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</si>
  <si>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</si>
  <si>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</si>
  <si>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</si>
  <si>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</si>
  <si>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</si>
  <si>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</si>
  <si>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</si>
  <si>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</si>
  <si>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</si>
  <si>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</si>
  <si>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</si>
  <si>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</si>
  <si>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</si>
  <si>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</si>
  <si>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</si>
  <si>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</si>
  <si>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</si>
  <si>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</si>
  <si>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</si>
  <si>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</si>
  <si>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</si>
  <si>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</si>
  <si>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</si>
  <si>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</si>
  <si>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</si>
  <si>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</si>
  <si>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</si>
  <si>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</si>
  <si>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</si>
  <si>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</si>
  <si>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</si>
  <si>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</si>
  <si>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</si>
  <si>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</si>
  <si>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</si>
  <si>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</si>
  <si>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</si>
  <si>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</si>
  <si>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</si>
  <si>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</si>
  <si>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</si>
  <si>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</si>
  <si>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</si>
  <si>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</si>
  <si>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</si>
  <si>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</si>
  <si>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</si>
  <si>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</si>
  <si>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</si>
  <si>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</si>
  <si>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</si>
  <si>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</si>
  <si>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</si>
  <si>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</si>
  <si>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</si>
  <si>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</si>
  <si>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</si>
  <si>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</si>
  <si>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</si>
  <si>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</si>
  <si>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</si>
  <si>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</si>
  <si>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</si>
  <si>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</si>
  <si>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</si>
  <si>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</si>
  <si>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</si>
  <si>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</si>
  <si>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</si>
  <si>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</si>
  <si>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</si>
  <si>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</si>
  <si>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</si>
  <si>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</si>
  <si>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</si>
  <si>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</si>
  <si>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</si>
  <si>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</si>
  <si>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</si>
  <si>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</si>
  <si>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</si>
  <si>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</si>
  <si>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</si>
  <si>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</si>
  <si>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</si>
  <si>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</si>
  <si>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</si>
  <si>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</si>
  <si>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</si>
  <si>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</si>
  <si>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</si>
  <si>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</si>
  <si>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</si>
  <si>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</si>
  <si>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</si>
  <si>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</si>
  <si>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</si>
  <si>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</si>
  <si>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</si>
  <si>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</si>
  <si>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</si>
  <si>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</si>
  <si>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</si>
  <si>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</si>
  <si>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</si>
  <si>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</si>
  <si>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</si>
  <si>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</si>
  <si>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</si>
  <si>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</si>
  <si>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</si>
  <si>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</si>
  <si>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</si>
  <si>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</si>
  <si>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</si>
  <si>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</si>
  <si>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</si>
  <si>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</si>
  <si>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</si>
  <si>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</si>
  <si>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</si>
  <si>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</si>
  <si>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</si>
  <si>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</si>
  <si>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</si>
  <si>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</si>
  <si>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</si>
  <si>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</si>
  <si>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</si>
  <si>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</si>
  <si>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</si>
  <si>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</si>
  <si>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</si>
  <si>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</si>
  <si>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</si>
  <si>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</si>
  <si>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</si>
  <si>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</si>
  <si>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</si>
  <si>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</si>
  <si>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</si>
  <si>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</si>
  <si>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</si>
  <si>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</si>
  <si>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</si>
  <si>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</si>
  <si>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</si>
  <si>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</si>
  <si>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</si>
  <si>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</si>
  <si>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</si>
  <si>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</si>
  <si>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</si>
  <si>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</si>
  <si>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</si>
  <si>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</si>
  <si>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</si>
  <si>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</si>
  <si>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</si>
  <si>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</si>
  <si>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</si>
  <si>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</si>
  <si>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</si>
  <si>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</si>
  <si>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</si>
  <si>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</si>
  <si>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</si>
  <si>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</si>
  <si>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</si>
  <si>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</si>
  <si>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</si>
  <si>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</si>
  <si>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</si>
  <si>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</si>
  <si>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</si>
  <si>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</si>
  <si>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</si>
  <si>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</si>
  <si>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</si>
  <si>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</si>
  <si>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</si>
  <si>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</si>
  <si>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</si>
  <si>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</si>
  <si>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</si>
  <si>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</si>
  <si>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</si>
  <si>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</si>
  <si>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</si>
  <si>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</si>
  <si>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</si>
  <si>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</si>
  <si>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</si>
  <si>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</si>
  <si>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</si>
  <si>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</si>
  <si>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</si>
  <si>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</si>
  <si>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</si>
  <si>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</si>
  <si>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</si>
  <si>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</si>
  <si>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</si>
  <si>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</si>
  <si>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</si>
  <si>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</si>
  <si>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</si>
  <si>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</si>
  <si>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</si>
  <si>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</si>
  <si>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</si>
  <si>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</si>
  <si>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</si>
  <si>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</si>
  <si>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</si>
  <si>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</si>
  <si>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</si>
  <si>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</si>
  <si>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</si>
  <si>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</si>
  <si>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</si>
  <si>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</si>
  <si>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</si>
  <si>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</si>
  <si>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</si>
  <si>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</si>
  <si>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</si>
  <si>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</si>
  <si>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</si>
  <si>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</si>
  <si>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</si>
  <si>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</si>
  <si>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</si>
  <si>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</si>
  <si>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</si>
  <si>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</si>
  <si>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</si>
  <si>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</si>
  <si>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</si>
  <si>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</si>
  <si>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</si>
  <si>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</si>
  <si>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</si>
  <si>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</si>
  <si>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</si>
  <si>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</si>
  <si>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</si>
  <si>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</si>
  <si>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</si>
  <si>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</si>
  <si>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</si>
  <si>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</si>
  <si>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</si>
  <si>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</si>
  <si>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</si>
  <si>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</si>
  <si>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</si>
  <si>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</si>
  <si>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</si>
  <si>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</si>
  <si>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</si>
  <si>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</si>
  <si>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</si>
  <si>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</si>
  <si>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</si>
  <si>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</si>
  <si>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</si>
  <si>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</si>
  <si>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</si>
  <si>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</si>
  <si>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</si>
  <si>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</si>
  <si>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</si>
  <si>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</si>
  <si>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</si>
  <si>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</si>
  <si>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</si>
  <si>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</si>
  <si>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</si>
  <si>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</si>
  <si>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</si>
  <si>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</si>
  <si>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</si>
  <si>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</si>
  <si>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</si>
  <si>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</si>
  <si>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</si>
  <si>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</si>
  <si>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</si>
  <si>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</si>
  <si>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</si>
  <si>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</si>
  <si>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</si>
  <si>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</si>
  <si>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</si>
  <si>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</si>
  <si>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</si>
  <si>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</si>
  <si>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</si>
  <si>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</si>
  <si>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</si>
  <si>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</si>
  <si>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</si>
  <si>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</si>
  <si>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</si>
  <si>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</si>
  <si>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</si>
  <si>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</si>
  <si>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</si>
  <si>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</si>
  <si>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</si>
  <si>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</si>
  <si>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</si>
  <si>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</si>
  <si>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</si>
  <si>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</si>
  <si>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</si>
  <si>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</si>
  <si>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</si>
  <si>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</si>
  <si>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</si>
  <si>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</si>
  <si>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</si>
  <si>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</si>
  <si>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</si>
  <si>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</si>
  <si>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</si>
  <si>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</si>
  <si>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</si>
  <si>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</si>
  <si>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</si>
  <si>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</si>
  <si>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</si>
  <si>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</si>
  <si>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</si>
  <si>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</si>
  <si>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</si>
  <si>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</si>
  <si>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</si>
  <si>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</si>
  <si>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</si>
  <si>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</si>
  <si>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</si>
  <si>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</si>
  <si>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</si>
  <si>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</si>
  <si>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</si>
  <si>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</si>
  <si>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</si>
  <si>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</si>
  <si>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</si>
  <si>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</si>
  <si>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</si>
  <si>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</si>
  <si>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</si>
  <si>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</si>
  <si>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</si>
  <si>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</si>
  <si>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</si>
  <si>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</si>
  <si>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</si>
  <si>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</si>
  <si>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</si>
  <si>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</si>
  <si>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</si>
  <si>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</si>
  <si>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</si>
  <si>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</si>
  <si>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</si>
  <si>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</si>
  <si>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</si>
  <si>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</si>
  <si>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</si>
  <si>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</si>
  <si>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</si>
  <si>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</si>
  <si>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</si>
  <si>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</si>
  <si>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</si>
  <si>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</si>
  <si>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</si>
  <si>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</si>
  <si>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</si>
  <si>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</si>
  <si>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</si>
  <si>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</si>
  <si>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</si>
  <si>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</si>
  <si>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</si>
  <si>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</si>
  <si>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</si>
  <si>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</si>
  <si>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</si>
  <si>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</si>
  <si>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</si>
  <si>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</si>
  <si>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</si>
  <si>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</si>
  <si>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</si>
  <si>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</si>
  <si>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</si>
  <si>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</si>
  <si>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</si>
  <si>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</si>
  <si>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</si>
  <si>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</si>
  <si>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</si>
  <si>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</si>
  <si>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</si>
  <si>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</si>
  <si>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</si>
  <si>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</si>
  <si>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</si>
  <si>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</si>
  <si>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</si>
  <si>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</si>
  <si>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</si>
  <si>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</si>
  <si>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</si>
  <si>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</si>
  <si>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</si>
  <si>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</si>
  <si>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</si>
  <si>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</si>
  <si>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</si>
  <si>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</si>
  <si>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</si>
  <si>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</si>
  <si>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</si>
  <si>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</si>
  <si>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</si>
  <si>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</si>
  <si>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</si>
  <si>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</si>
  <si>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</si>
  <si>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</si>
  <si>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</si>
  <si>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</si>
  <si>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</si>
  <si>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</si>
  <si>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</si>
  <si>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</si>
  <si>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</si>
  <si>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</si>
  <si>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</si>
  <si>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</si>
  <si>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</si>
  <si>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</si>
  <si>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</si>
  <si>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</si>
  <si>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</si>
  <si>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</si>
  <si>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</si>
  <si>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</si>
  <si>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</si>
  <si>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</si>
  <si>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</si>
  <si>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</si>
  <si>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</si>
  <si>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</si>
  <si>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</si>
  <si>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</si>
  <si>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</si>
  <si>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</si>
  <si>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</si>
  <si>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</si>
  <si>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</si>
  <si>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</si>
  <si>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</si>
  <si>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</si>
  <si>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</si>
  <si>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</si>
  <si>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</si>
  <si>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</si>
  <si>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</si>
  <si>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</si>
  <si>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</si>
  <si>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</si>
  <si>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</si>
  <si>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</si>
  <si>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</si>
  <si>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</si>
  <si>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</si>
  <si>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</si>
  <si>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</si>
  <si>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</si>
  <si>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</si>
  <si>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</si>
  <si>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</si>
  <si>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</si>
  <si>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</si>
  <si>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</si>
  <si>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</si>
  <si>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</si>
  <si>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</si>
  <si>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</si>
  <si>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</si>
  <si>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</si>
  <si>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</si>
  <si>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</si>
  <si>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</si>
  <si>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</si>
  <si>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</si>
  <si>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</si>
  <si>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</si>
  <si>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</si>
  <si>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</si>
  <si>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</si>
  <si>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</si>
  <si>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</si>
  <si>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</si>
  <si>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</si>
  <si>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</si>
  <si>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</si>
  <si>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</si>
  <si>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</si>
  <si>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</si>
  <si>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</si>
  <si>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</si>
  <si>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</si>
  <si>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</si>
  <si>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</si>
  <si>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</si>
  <si>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</si>
  <si>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</si>
  <si>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</si>
  <si>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</si>
  <si>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</si>
  <si>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</si>
  <si>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</si>
  <si>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</si>
  <si>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</si>
  <si>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</si>
  <si>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</si>
  <si>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</si>
  <si>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</si>
  <si>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</si>
  <si>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</si>
  <si>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</si>
  <si>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</si>
  <si>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</si>
  <si>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</si>
  <si>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</si>
  <si>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</si>
  <si>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</si>
  <si>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</si>
  <si>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</si>
  <si>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</si>
  <si>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</si>
  <si>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</si>
  <si>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</si>
  <si>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</si>
  <si>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</si>
  <si>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</si>
  <si>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</si>
  <si>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</si>
  <si>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</si>
  <si>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</si>
  <si>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</si>
  <si>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</si>
  <si>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</si>
  <si>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</si>
  <si>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</si>
  <si>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</si>
  <si>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</si>
  <si>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</si>
  <si>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</si>
  <si>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</si>
  <si>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</si>
  <si>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</si>
  <si>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</si>
  <si>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</si>
  <si>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</si>
  <si>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</si>
  <si>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</si>
  <si>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</si>
  <si>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</si>
  <si>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</si>
  <si>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</si>
  <si>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</si>
  <si>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</si>
  <si>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</si>
  <si>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</si>
  <si>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</si>
  <si>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</si>
  <si>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</si>
  <si>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</si>
  <si>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</si>
  <si>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</si>
  <si>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</si>
  <si>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</si>
  <si>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</si>
  <si>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</si>
  <si>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</si>
  <si>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</si>
  <si>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</si>
  <si>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</si>
  <si>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</si>
  <si>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</si>
  <si>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</si>
  <si>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</si>
  <si>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</si>
  <si>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</si>
  <si>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</si>
  <si>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</si>
  <si>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</si>
  <si>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</si>
  <si>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</si>
  <si>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</si>
  <si>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</si>
  <si>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</si>
  <si>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</si>
  <si>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</si>
  <si>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</si>
  <si>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</si>
  <si>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</si>
  <si>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</si>
  <si>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</si>
  <si>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</si>
  <si>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</si>
  <si>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</si>
  <si>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</si>
  <si>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</si>
  <si>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</si>
  <si>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</si>
  <si>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</si>
  <si>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</si>
  <si>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</si>
  <si>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</si>
  <si>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</si>
  <si>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</si>
  <si>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</si>
  <si>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</si>
  <si>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</si>
  <si>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</si>
  <si>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</si>
  <si>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</si>
  <si>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</si>
  <si>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</si>
  <si>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</si>
  <si>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</si>
  <si>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</si>
  <si>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</si>
  <si>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</si>
  <si>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</si>
  <si>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</si>
  <si>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</si>
  <si>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</si>
  <si>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</si>
  <si>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</si>
  <si>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</si>
  <si>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</si>
  <si>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</si>
  <si>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</si>
  <si>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</si>
  <si>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</si>
  <si>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</si>
  <si>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</si>
  <si>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</si>
  <si>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</si>
  <si>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</si>
  <si>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</si>
  <si>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</si>
  <si>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</si>
  <si>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</si>
  <si>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</si>
  <si>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</si>
  <si>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</si>
  <si>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</si>
  <si>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</si>
  <si>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</si>
  <si>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</si>
  <si>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</si>
  <si>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</si>
  <si>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</si>
  <si>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</si>
  <si>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</si>
  <si>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</si>
  <si>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</si>
  <si>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</si>
  <si>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</si>
  <si>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</si>
  <si>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</si>
  <si>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</si>
  <si>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</si>
  <si>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</si>
  <si>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</si>
  <si>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</si>
  <si>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</si>
  <si>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</si>
  <si>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</si>
  <si>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</si>
  <si>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</si>
  <si>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</si>
  <si>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</si>
  <si>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</si>
  <si>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</si>
  <si>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</si>
  <si>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</si>
  <si>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</si>
  <si>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</si>
  <si>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</si>
  <si>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</si>
  <si>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</si>
  <si>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</si>
  <si>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</si>
  <si>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</si>
  <si>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</si>
  <si>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</si>
  <si>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</si>
  <si>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</si>
  <si>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</si>
  <si>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</si>
  <si>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</si>
  <si>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</si>
  <si>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</si>
  <si>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</si>
  <si>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</si>
  <si>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</si>
  <si>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</si>
  <si>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</si>
  <si>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</si>
  <si>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</si>
  <si>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</si>
  <si>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</si>
  <si>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</si>
  <si>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</si>
  <si>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</si>
  <si>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</si>
  <si>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</si>
  <si>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</si>
  <si>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</si>
  <si>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</si>
  <si>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</si>
  <si>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</si>
  <si>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</si>
  <si>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</si>
  <si>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</si>
  <si>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</si>
  <si>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</si>
  <si>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</si>
  <si>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</si>
  <si>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</si>
  <si>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</si>
  <si>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</si>
  <si>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</si>
  <si>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</si>
  <si>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</si>
  <si>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</si>
  <si>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</si>
  <si>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</si>
  <si>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</si>
  <si>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</si>
  <si>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</si>
  <si>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</si>
  <si>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</si>
  <si>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</si>
  <si>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</si>
  <si>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</si>
  <si>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</si>
  <si>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</si>
  <si>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</si>
  <si>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</si>
  <si>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</si>
  <si>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</si>
  <si>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</si>
  <si>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</si>
  <si>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</si>
  <si>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</si>
  <si>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</si>
  <si>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</si>
  <si>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</si>
  <si>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</si>
  <si>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</si>
  <si>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</si>
  <si>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</si>
  <si>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</si>
  <si>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</si>
  <si>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</si>
  <si>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</si>
  <si>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</si>
  <si>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</si>
  <si>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</si>
  <si>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</si>
  <si>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</si>
  <si>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</si>
  <si>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</si>
  <si>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</si>
  <si>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</si>
  <si>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</si>
  <si>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</si>
  <si>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</si>
  <si>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</si>
  <si>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</si>
  <si>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</si>
  <si>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</si>
  <si>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</si>
  <si>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</si>
  <si>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</si>
  <si>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</si>
  <si>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</si>
  <si>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</si>
  <si>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</si>
  <si>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</si>
  <si>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</si>
  <si>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</si>
  <si>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</si>
  <si>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</si>
  <si>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</si>
  <si>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</si>
  <si>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</si>
  <si>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</si>
  <si>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</si>
  <si>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</si>
  <si>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</si>
  <si>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</si>
  <si>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</si>
  <si>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</si>
  <si>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</si>
  <si>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</si>
  <si>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</si>
  <si>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</si>
  <si>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</si>
  <si>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</si>
  <si>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</si>
  <si>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</si>
  <si>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</si>
  <si>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</si>
  <si>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</si>
  <si>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</si>
  <si>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</si>
  <si>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</si>
  <si>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</si>
  <si>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</si>
  <si>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</si>
  <si>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</si>
  <si>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</si>
  <si>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</si>
  <si>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</si>
  <si>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</si>
  <si>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</si>
  <si>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</si>
  <si>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</si>
  <si>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</si>
  <si>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</si>
  <si>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</si>
  <si>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</si>
  <si>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</si>
  <si>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</si>
  <si>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</si>
  <si>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</si>
  <si>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</si>
  <si>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</si>
  <si>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</si>
  <si>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</si>
  <si>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</si>
  <si>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</si>
  <si>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</si>
  <si>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</si>
  <si>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</si>
  <si>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</si>
  <si>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</si>
  <si>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</si>
  <si>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</si>
  <si>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</si>
  <si>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</si>
  <si>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</si>
  <si>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</si>
  <si>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</si>
  <si>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</si>
  <si>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</si>
  <si>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</si>
  <si>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</si>
  <si>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</si>
  <si>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</si>
  <si>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</si>
  <si>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</si>
  <si>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</si>
  <si>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</si>
  <si>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</si>
  <si>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</si>
  <si>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</si>
  <si>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</si>
  <si>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</si>
  <si>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</si>
  <si>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</si>
  <si>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</si>
  <si>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</si>
  <si>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</si>
  <si>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</si>
  <si>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</si>
  <si>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</si>
  <si>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</si>
  <si>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</si>
  <si>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</si>
  <si>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</si>
  <si>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</si>
  <si>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</si>
  <si>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</si>
  <si>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</si>
  <si>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</si>
  <si>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</si>
  <si>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</si>
  <si>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</si>
  <si>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</si>
  <si>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</si>
  <si>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</si>
  <si>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</si>
  <si>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</si>
  <si>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</si>
  <si>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</si>
  <si>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</si>
  <si>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</si>
  <si>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</si>
  <si>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</si>
  <si>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</si>
  <si>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</si>
  <si>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</si>
  <si>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</si>
  <si>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</si>
  <si>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</si>
  <si>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</si>
  <si>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</si>
  <si>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</si>
  <si>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</si>
  <si>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</si>
  <si>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</si>
  <si>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</si>
  <si>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</si>
  <si>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</si>
  <si>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</si>
  <si>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</si>
  <si>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</si>
  <si>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</si>
  <si>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</si>
  <si>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</si>
  <si>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</si>
  <si>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</si>
  <si>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</si>
  <si>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</si>
  <si>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</si>
  <si>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</si>
  <si>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</si>
  <si>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</si>
  <si>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</si>
  <si>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</si>
  <si>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</si>
  <si>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</si>
  <si>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</si>
  <si>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</si>
  <si>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</si>
  <si>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</si>
  <si>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</si>
  <si>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</si>
  <si>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</si>
  <si>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</si>
  <si>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</si>
  <si>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</si>
  <si>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</si>
  <si>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</si>
  <si>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</si>
  <si>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</si>
  <si>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</si>
  <si>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</si>
  <si>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</si>
  <si>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</si>
  <si>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</si>
  <si>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</si>
  <si>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</si>
  <si>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</si>
  <si>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</si>
  <si>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</si>
  <si>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</si>
  <si>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</si>
  <si>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</si>
  <si>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</si>
  <si>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</si>
  <si>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</si>
  <si>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</si>
  <si>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</si>
  <si>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</si>
  <si>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</si>
  <si>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</si>
  <si>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</si>
  <si>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</si>
  <si>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</si>
  <si>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</si>
  <si>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</si>
  <si>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</si>
  <si>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</si>
  <si>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</si>
  <si>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</si>
  <si>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</si>
  <si>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</si>
  <si>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</si>
  <si>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</si>
  <si>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</si>
  <si>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</si>
  <si>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</si>
  <si>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</si>
  <si>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</si>
  <si>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</si>
  <si>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</si>
  <si>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</si>
  <si>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</si>
  <si>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</si>
  <si>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</si>
  <si>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</si>
  <si>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</si>
  <si>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</si>
  <si>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</si>
  <si>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</si>
  <si>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</si>
  <si>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</si>
  <si>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</si>
  <si>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</si>
  <si>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</si>
  <si>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</si>
  <si>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</si>
  <si>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</si>
  <si>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</si>
  <si>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</si>
  <si>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</si>
  <si>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</si>
  <si>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</si>
  <si>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</si>
  <si>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</si>
  <si>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</si>
  <si>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</si>
  <si>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</si>
  <si>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</si>
  <si>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</si>
  <si>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</si>
  <si>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</si>
  <si>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</si>
  <si>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</si>
  <si>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</si>
  <si>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</si>
  <si>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</si>
  <si>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</si>
  <si>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</si>
  <si>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</si>
  <si>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</si>
  <si>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</si>
  <si>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</si>
  <si>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</si>
  <si>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</si>
  <si>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</si>
  <si>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</si>
  <si>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</si>
  <si>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</si>
  <si>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</si>
  <si>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</si>
  <si>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</si>
  <si>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</si>
  <si>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</si>
  <si>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</si>
  <si>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</si>
  <si>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</si>
  <si>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</si>
  <si>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</si>
  <si>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</si>
  <si>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</si>
  <si>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</si>
  <si>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</si>
  <si>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</si>
  <si>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</si>
  <si>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</si>
  <si>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</si>
  <si>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</si>
  <si>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</si>
  <si>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</si>
  <si>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</si>
  <si>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</si>
  <si>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</si>
  <si>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</si>
  <si>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</si>
  <si>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</si>
  <si>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</si>
  <si>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</si>
  <si>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</si>
  <si>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</si>
  <si>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</si>
  <si>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</si>
  <si>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</si>
  <si>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</si>
  <si>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</si>
  <si>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</si>
  <si>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</si>
  <si>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</si>
  <si>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</si>
  <si>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</si>
  <si>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</si>
  <si>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</si>
  <si>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</si>
  <si>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</si>
  <si>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</si>
  <si>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</si>
  <si>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</si>
  <si>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</si>
  <si>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</si>
  <si>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</si>
  <si>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</si>
  <si>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</si>
  <si>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</si>
  <si>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</si>
  <si>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</si>
  <si>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</si>
  <si>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</si>
  <si>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</si>
  <si>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</si>
  <si>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</si>
  <si>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</si>
  <si>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</si>
  <si>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</si>
  <si>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</si>
  <si>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</si>
  <si>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</si>
  <si>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</si>
  <si>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</si>
  <si>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</si>
  <si>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</si>
  <si>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</si>
  <si>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</si>
  <si>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</si>
  <si>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</si>
  <si>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</si>
  <si>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</si>
  <si>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</si>
  <si>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</si>
  <si>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</si>
  <si>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</si>
  <si>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</si>
  <si>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</si>
  <si>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</si>
  <si>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</si>
  <si>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</si>
  <si>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</si>
  <si>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</si>
  <si>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</si>
  <si>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</si>
  <si>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</si>
  <si>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</si>
  <si>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</si>
  <si>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</si>
  <si>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</si>
  <si>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</si>
  <si>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</si>
  <si>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</si>
  <si>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</si>
  <si>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</si>
  <si>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</si>
  <si>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</si>
  <si>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</si>
  <si>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</si>
  <si>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</si>
  <si>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</si>
  <si>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</si>
  <si>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</si>
  <si>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</si>
  <si>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</si>
  <si>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</si>
  <si>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</si>
  <si>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</si>
  <si>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</si>
  <si>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</si>
  <si>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</si>
  <si>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</si>
  <si>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</si>
  <si>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</si>
  <si>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</si>
  <si>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</si>
  <si>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</si>
  <si>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</si>
  <si>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</si>
  <si>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</si>
  <si>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</si>
  <si>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</si>
  <si>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</si>
  <si>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</si>
  <si>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</si>
  <si>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</si>
  <si>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</si>
  <si>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</si>
  <si>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</si>
  <si>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</si>
  <si>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</si>
  <si>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</si>
  <si>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</si>
  <si>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</si>
  <si>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</si>
  <si>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</si>
  <si>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</si>
  <si>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</si>
  <si>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</si>
  <si>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</si>
  <si>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</si>
  <si>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</si>
  <si>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</si>
  <si>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</si>
  <si>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</si>
  <si>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</si>
  <si>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</si>
  <si>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</si>
  <si>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</si>
  <si>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</si>
  <si>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</si>
  <si>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</si>
  <si>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</si>
  <si>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</si>
  <si>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</si>
  <si>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</si>
  <si>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</si>
  <si>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</si>
  <si>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</si>
  <si>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</si>
  <si>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</si>
  <si>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</si>
  <si>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</si>
  <si>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</si>
  <si>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</si>
  <si>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</si>
  <si>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</si>
  <si>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</si>
  <si>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</si>
  <si>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</si>
  <si>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</si>
  <si>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</si>
  <si>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</si>
  <si>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</si>
  <si>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</si>
  <si>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</si>
  <si>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</si>
  <si>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</si>
  <si>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</si>
  <si>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</si>
  <si>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</si>
  <si>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</si>
  <si>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</si>
  <si>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</si>
  <si>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</si>
  <si>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</si>
  <si>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</si>
  <si>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</si>
  <si>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</si>
  <si>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</si>
  <si>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</si>
  <si>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</si>
  <si>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</si>
  <si>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</si>
  <si>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</si>
  <si>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</si>
  <si>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</si>
  <si>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</si>
  <si>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</si>
  <si>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</si>
  <si>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</si>
  <si>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</si>
  <si>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</si>
  <si>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</si>
  <si>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</si>
  <si>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</si>
  <si>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</si>
  <si>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</si>
  <si>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</si>
  <si>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</si>
  <si>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</si>
  <si>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</si>
  <si>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</si>
  <si>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</si>
  <si>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</si>
  <si>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</si>
  <si>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</si>
  <si>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</si>
  <si>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</si>
  <si>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</si>
  <si>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</si>
  <si>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</si>
  <si>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</si>
  <si>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</si>
  <si>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</si>
  <si>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</si>
  <si>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</si>
  <si>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</si>
  <si>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</si>
  <si>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</si>
  <si>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</si>
  <si>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</si>
  <si>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</si>
  <si>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</si>
  <si>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</si>
  <si>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</si>
  <si>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</si>
  <si>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</si>
  <si>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</si>
  <si>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</si>
  <si>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</si>
  <si>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</si>
  <si>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</si>
  <si>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</si>
  <si>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</si>
  <si>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</si>
  <si>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</si>
  <si>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</si>
  <si>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</si>
  <si>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</si>
  <si>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</si>
  <si>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</si>
  <si>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</si>
  <si>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</si>
  <si>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</si>
  <si>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</si>
  <si>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</si>
  <si>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</si>
  <si>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</si>
  <si>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</si>
  <si>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</si>
  <si>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</si>
  <si>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</si>
  <si>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</si>
  <si>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</si>
  <si>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</si>
  <si>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</si>
  <si>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</si>
  <si>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</si>
  <si>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</si>
  <si>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</si>
  <si>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</si>
  <si>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</si>
  <si>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</si>
  <si>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</si>
  <si>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</si>
  <si>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</si>
  <si>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</si>
  <si>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</si>
  <si>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</si>
  <si>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</si>
  <si>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</si>
  <si>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</si>
  <si>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</si>
  <si>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</si>
  <si>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</si>
  <si>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</si>
  <si>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</si>
  <si>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</si>
  <si>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</si>
  <si>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</si>
  <si>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</si>
  <si>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</si>
  <si>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</si>
  <si>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</si>
  <si>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</si>
  <si>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</si>
  <si>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</si>
  <si>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</si>
  <si>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</si>
  <si>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</si>
  <si>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</si>
  <si>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</si>
  <si>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</si>
  <si>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</si>
  <si>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</si>
  <si>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</si>
  <si>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</si>
  <si>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</si>
  <si>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</si>
  <si>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</si>
  <si>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</si>
  <si>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</si>
  <si>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</si>
  <si>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</si>
  <si>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</si>
  <si>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</si>
  <si>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</si>
  <si>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</si>
  <si>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</si>
  <si>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</si>
  <si>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</si>
  <si>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</si>
  <si>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</si>
  <si>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</si>
  <si>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</si>
  <si>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</si>
  <si>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</si>
  <si>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</si>
  <si>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</si>
  <si>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</si>
  <si>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</si>
  <si>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</si>
  <si>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</si>
  <si>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</si>
  <si>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</si>
  <si>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</si>
  <si>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</si>
  <si>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</si>
  <si>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</si>
  <si>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</si>
  <si>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</si>
  <si>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</si>
  <si>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</si>
  <si>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</si>
  <si>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</si>
  <si>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</si>
  <si>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</si>
  <si>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</si>
  <si>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</si>
  <si>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</si>
  <si>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</si>
  <si>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</si>
  <si>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</si>
  <si>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</si>
  <si>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</si>
  <si>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</si>
  <si>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</si>
  <si>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</si>
  <si>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</si>
  <si>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</si>
  <si>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</si>
  <si>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</si>
  <si>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</si>
  <si>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</si>
  <si>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</si>
  <si>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</si>
  <si>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</si>
  <si>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</si>
  <si>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</si>
  <si>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</si>
  <si>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</si>
  <si>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</si>
  <si>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</si>
  <si>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</si>
  <si>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</si>
  <si>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</si>
  <si>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</si>
  <si>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</si>
  <si>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</si>
  <si>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</si>
  <si>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</si>
  <si>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</si>
  <si>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</si>
  <si>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</si>
  <si>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</si>
  <si>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</si>
  <si>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</si>
  <si>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</si>
  <si>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</si>
  <si>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</si>
  <si>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</si>
  <si>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</si>
  <si>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</si>
  <si>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</si>
  <si>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</si>
  <si>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</si>
  <si>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</si>
  <si>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</si>
  <si>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</si>
  <si>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</si>
  <si>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</si>
  <si>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</si>
  <si>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</si>
  <si>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</si>
  <si>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</si>
  <si>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</si>
  <si>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</si>
  <si>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</si>
  <si>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</si>
  <si>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</si>
  <si>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</si>
  <si>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</si>
  <si>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</si>
  <si>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</si>
  <si>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</si>
  <si>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</si>
  <si>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</si>
  <si>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</si>
  <si>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</si>
  <si>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</si>
  <si>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</si>
  <si>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</si>
  <si>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</si>
  <si>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</si>
  <si>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</si>
  <si>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</si>
  <si>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</si>
  <si>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</si>
  <si>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</si>
  <si>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</si>
  <si>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</si>
  <si>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</si>
  <si>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</si>
  <si>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</si>
  <si>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</si>
  <si>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</si>
  <si>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</si>
  <si>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</si>
  <si>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</si>
  <si>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</si>
  <si>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</si>
  <si>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</si>
  <si>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</si>
  <si>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</si>
  <si>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</si>
  <si>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</si>
  <si>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</si>
  <si>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</si>
  <si>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</si>
  <si>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</si>
  <si>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</si>
  <si>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</si>
  <si>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</si>
  <si>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</si>
  <si>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</si>
  <si>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</si>
  <si>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</si>
  <si>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</si>
  <si>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</si>
  <si>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</si>
  <si>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</si>
  <si>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</si>
  <si>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</si>
  <si>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</si>
  <si>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</si>
  <si>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</si>
  <si>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</si>
  <si>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</si>
  <si>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</si>
  <si>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</si>
  <si>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</si>
  <si>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</si>
  <si>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</si>
  <si>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</si>
  <si>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</si>
  <si>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</si>
  <si>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</si>
  <si>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</si>
  <si>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</si>
  <si>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</si>
  <si>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</si>
  <si>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</si>
  <si>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</si>
  <si>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</si>
  <si>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</si>
  <si>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</si>
  <si>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</si>
  <si>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</si>
  <si>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</si>
  <si>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</si>
  <si>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</si>
  <si>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</si>
  <si>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</si>
  <si>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</si>
  <si>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</si>
  <si>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</si>
  <si>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</si>
  <si>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</si>
  <si>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</si>
  <si>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</si>
  <si>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</si>
  <si>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</si>
  <si>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</si>
  <si>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</si>
  <si>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</si>
  <si>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</si>
  <si>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</si>
  <si>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</si>
  <si>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</si>
  <si>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</si>
  <si>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</si>
  <si>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</si>
  <si>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</si>
  <si>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</si>
  <si>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</si>
  <si>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</si>
  <si>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</si>
  <si>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</si>
  <si>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</si>
  <si>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</si>
  <si>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</si>
  <si>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</si>
  <si>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</si>
  <si>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</si>
  <si>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</si>
  <si>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</si>
  <si>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</si>
  <si>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</si>
  <si>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</si>
  <si>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</si>
  <si>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</si>
  <si>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</si>
  <si>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</si>
  <si>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</si>
  <si>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</si>
  <si>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</si>
  <si>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</si>
  <si>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</si>
  <si>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</si>
  <si>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</si>
  <si>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</si>
  <si>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</si>
  <si>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</si>
  <si>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</si>
  <si>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</si>
  <si>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</si>
  <si>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</si>
  <si>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</si>
  <si>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</si>
  <si>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</si>
  <si>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</si>
  <si>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</si>
  <si>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</si>
  <si>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</si>
  <si>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</si>
  <si>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</si>
  <si>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</si>
  <si>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</si>
  <si>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</si>
  <si>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</si>
  <si>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</si>
  <si>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</si>
  <si>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</si>
  <si>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</si>
  <si>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</si>
  <si>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</si>
  <si>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</si>
  <si>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</si>
  <si>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</si>
  <si>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</si>
  <si>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</si>
  <si>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</si>
  <si>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</si>
  <si>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</si>
  <si>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</si>
  <si>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</si>
  <si>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</si>
  <si>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</si>
  <si>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</si>
  <si>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</si>
  <si>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</si>
  <si>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</si>
  <si>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</si>
  <si>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</si>
  <si>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</si>
  <si>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</si>
  <si>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</si>
  <si>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</si>
  <si>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</si>
  <si>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</si>
  <si>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</si>
  <si>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</si>
  <si>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</si>
  <si>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</si>
  <si>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</si>
  <si>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</si>
  <si>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</si>
  <si>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</si>
  <si>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</si>
  <si>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</si>
  <si>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</si>
  <si>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</si>
  <si>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</si>
  <si>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</si>
  <si>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</si>
  <si>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</si>
  <si>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</si>
  <si>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</si>
  <si>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</si>
  <si>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</si>
  <si>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</si>
  <si>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</si>
  <si>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</si>
  <si>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</si>
  <si>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</si>
  <si>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</si>
  <si>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</si>
  <si>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</si>
  <si>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</si>
  <si>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</si>
  <si>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</si>
  <si>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</si>
  <si>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</si>
  <si>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</si>
  <si>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</si>
  <si>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</si>
  <si>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</si>
  <si>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</si>
  <si>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</si>
  <si>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</si>
  <si>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</si>
  <si>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</si>
  <si>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</si>
  <si>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</si>
  <si>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</si>
  <si>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</si>
  <si>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</si>
  <si>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</si>
  <si>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</si>
  <si>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</si>
  <si>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</si>
  <si>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</si>
  <si>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</si>
  <si>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</si>
  <si>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</si>
  <si>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</si>
  <si>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</si>
  <si>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</si>
  <si>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</si>
  <si>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</si>
  <si>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</si>
  <si>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</si>
  <si>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</si>
  <si>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</si>
  <si>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</si>
  <si>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</si>
  <si>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</si>
  <si>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</si>
  <si>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</si>
  <si>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</si>
  <si>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</si>
  <si>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</si>
  <si>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</si>
  <si>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</si>
  <si>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</si>
  <si>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</si>
  <si>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</si>
  <si>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</si>
  <si>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</si>
  <si>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</si>
  <si>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</si>
  <si>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</si>
  <si>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</si>
  <si>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</si>
  <si>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</si>
  <si>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</si>
  <si>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</si>
  <si>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</si>
  <si>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</si>
  <si>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</si>
  <si>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</si>
  <si>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</si>
  <si>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</si>
  <si>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</si>
  <si>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</si>
  <si>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</si>
  <si>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</si>
  <si>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</si>
  <si>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</si>
  <si>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</si>
  <si>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</si>
  <si>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</si>
  <si>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</si>
  <si>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</si>
  <si>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</si>
  <si>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</si>
  <si>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</si>
  <si>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</si>
  <si>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</si>
  <si>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</si>
  <si>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</si>
  <si>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</si>
  <si>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</si>
  <si>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</si>
  <si>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</si>
  <si>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</si>
  <si>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</si>
  <si>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</si>
  <si>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</si>
  <si>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</si>
  <si>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</si>
  <si>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</si>
  <si>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</si>
  <si>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</si>
  <si>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</si>
  <si>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</si>
  <si>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</si>
  <si>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</si>
  <si>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</si>
  <si>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</si>
  <si>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</si>
  <si>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</si>
  <si>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</si>
  <si>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</si>
  <si>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</si>
  <si>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</si>
  <si>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</si>
  <si>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</si>
  <si>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</si>
  <si>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</si>
  <si>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</si>
  <si>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</si>
  <si>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</si>
  <si>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</si>
  <si>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</si>
  <si>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</si>
  <si>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</si>
  <si>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</si>
  <si>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</si>
  <si>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</si>
  <si>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</si>
  <si>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</si>
  <si>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</si>
  <si>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</si>
  <si>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</si>
  <si>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</si>
  <si>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</si>
  <si>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</si>
  <si>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</si>
  <si>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</si>
  <si>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</si>
  <si>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</si>
  <si>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</si>
  <si>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</si>
  <si>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</si>
  <si>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</si>
  <si>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</si>
  <si>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</si>
  <si>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</si>
  <si>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</si>
  <si>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</si>
  <si>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</si>
  <si>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</si>
  <si>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</si>
  <si>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</si>
  <si>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</si>
  <si>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</si>
  <si>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</si>
  <si>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</si>
  <si>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</si>
  <si>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</si>
  <si>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</si>
  <si>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</si>
  <si>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</si>
  <si>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</si>
  <si>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</si>
  <si>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</si>
  <si>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</si>
  <si>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</si>
  <si>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</si>
  <si>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</si>
  <si>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</si>
  <si>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</si>
  <si>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</si>
  <si>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</si>
  <si>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</si>
  <si>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</si>
  <si>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</si>
  <si>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</si>
  <si>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</si>
  <si>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</si>
  <si>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</si>
  <si>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</si>
  <si>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</si>
  <si>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</si>
  <si>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</si>
  <si>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</si>
  <si>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</si>
  <si>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</si>
  <si>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</si>
  <si>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</si>
  <si>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</si>
  <si>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</si>
  <si>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</si>
  <si>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</si>
  <si>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</si>
  <si>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</si>
  <si>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</si>
  <si>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</si>
  <si>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</si>
  <si>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</si>
  <si>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</si>
  <si>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</si>
  <si>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</si>
  <si>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</si>
  <si>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</si>
  <si>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</si>
  <si>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</si>
  <si>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</si>
  <si>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</si>
  <si>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</si>
  <si>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</si>
  <si>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</si>
  <si>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</si>
  <si>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</si>
  <si>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</si>
  <si>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</si>
  <si>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</si>
  <si>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</si>
  <si>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</si>
  <si>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</si>
  <si>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</si>
  <si>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</si>
  <si>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</si>
  <si>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</si>
  <si>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</si>
  <si>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</si>
  <si>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</si>
  <si>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</si>
  <si>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</si>
  <si>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</si>
  <si>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</si>
  <si>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</si>
  <si>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</si>
  <si>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</si>
  <si>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</si>
  <si>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</si>
  <si>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</si>
  <si>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</si>
  <si>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</si>
  <si>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</si>
  <si>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</si>
  <si>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</si>
  <si>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</si>
  <si>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</si>
  <si>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</si>
  <si>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</si>
  <si>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</si>
  <si>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</si>
  <si>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</si>
  <si>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</si>
  <si>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</si>
  <si>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</si>
  <si>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</si>
  <si>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</si>
  <si>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</si>
  <si>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</si>
  <si>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</si>
  <si>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</si>
  <si>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</si>
  <si>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</si>
  <si>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</si>
  <si>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</si>
  <si>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</si>
  <si>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</si>
  <si>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</si>
  <si>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</si>
  <si>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</si>
  <si>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</si>
  <si>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</si>
  <si>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</si>
  <si>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</si>
  <si>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</si>
  <si>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</si>
  <si>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</si>
  <si>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</si>
  <si>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</si>
  <si>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</si>
  <si>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</si>
  <si>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</si>
  <si>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</si>
  <si>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</si>
  <si>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</si>
  <si>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</si>
  <si>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</si>
  <si>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</si>
  <si>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</si>
  <si>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</si>
  <si>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</si>
  <si>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</si>
  <si>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</si>
  <si>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</si>
  <si>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</si>
  <si>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</si>
  <si>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</si>
  <si>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</si>
  <si>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</si>
  <si>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</si>
  <si>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</si>
  <si>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</si>
  <si>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</si>
  <si>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</si>
  <si>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</si>
  <si>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</si>
  <si>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</si>
  <si>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</si>
  <si>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</si>
  <si>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</si>
  <si>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</si>
  <si>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</si>
  <si>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</si>
  <si>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</si>
  <si>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</si>
  <si>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</si>
  <si>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</si>
  <si>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</si>
  <si>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</si>
  <si>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</si>
  <si>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</si>
  <si>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</si>
  <si>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</si>
  <si>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</si>
  <si>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</si>
  <si>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</si>
  <si>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</si>
  <si>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</si>
  <si>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</si>
  <si>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</si>
  <si>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</si>
  <si>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</si>
  <si>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</si>
  <si>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</si>
  <si>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</si>
  <si>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</si>
  <si>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</si>
  <si>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</si>
  <si>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</si>
  <si>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</si>
  <si>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</si>
  <si>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</si>
  <si>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</si>
  <si>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</si>
  <si>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</si>
  <si>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</si>
  <si>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</si>
  <si>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</si>
  <si>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</si>
  <si>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</si>
  <si>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</si>
  <si>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</si>
  <si>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</si>
  <si>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</si>
  <si>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</si>
  <si>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</si>
  <si>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</si>
  <si>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</si>
  <si>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</si>
  <si>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</si>
  <si>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</si>
  <si>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</si>
  <si>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</si>
  <si>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</si>
  <si>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</si>
  <si>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</si>
  <si>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</si>
  <si>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</si>
  <si>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</si>
  <si>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</si>
  <si>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</si>
  <si>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</si>
  <si>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</si>
  <si>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</si>
  <si>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</si>
  <si>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</si>
  <si>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</si>
  <si>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</si>
  <si>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</si>
  <si>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</si>
  <si>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</si>
  <si>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</si>
  <si>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</si>
  <si>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</si>
  <si>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</si>
  <si>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</si>
  <si>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</si>
  <si>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</si>
  <si>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</si>
  <si>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</si>
  <si>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</si>
  <si>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</si>
  <si>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</si>
  <si>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</si>
  <si>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</si>
  <si>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</si>
  <si>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</si>
  <si>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</si>
  <si>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</si>
  <si>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</si>
  <si>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</si>
  <si>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</si>
  <si>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</si>
  <si>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</si>
  <si>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</si>
  <si>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</si>
  <si>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</si>
  <si>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</si>
  <si>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</si>
  <si>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</si>
  <si>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</si>
  <si>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</si>
  <si>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</si>
  <si>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</si>
  <si>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</si>
  <si>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</si>
  <si>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</si>
  <si>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</si>
  <si>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</si>
  <si>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</si>
  <si>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</si>
  <si>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</si>
  <si>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</si>
  <si>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</si>
  <si>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</si>
  <si>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</si>
  <si>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</si>
  <si>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</si>
  <si>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</si>
  <si>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</si>
  <si>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</si>
  <si>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</si>
  <si>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</si>
  <si>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</si>
  <si>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</si>
  <si>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</si>
  <si>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</si>
  <si>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</si>
  <si>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</si>
  <si>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</si>
  <si>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</si>
  <si>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</si>
  <si>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</si>
  <si>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</si>
  <si>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</si>
  <si>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</si>
  <si>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</si>
  <si>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</si>
  <si>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</si>
  <si>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</si>
  <si>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</si>
  <si>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</si>
  <si>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</si>
  <si>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</si>
  <si>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</si>
  <si>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</si>
  <si>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</si>
  <si>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</si>
  <si>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</si>
  <si>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</si>
  <si>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</si>
  <si>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</si>
  <si>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</si>
  <si>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</si>
  <si>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</si>
  <si>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</si>
  <si>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</si>
  <si>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</si>
  <si>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</si>
  <si>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</si>
  <si>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</si>
  <si>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</si>
  <si>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</si>
  <si>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</si>
  <si>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</si>
  <si>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</si>
  <si>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</si>
  <si>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</si>
  <si>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</si>
  <si>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</si>
  <si>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</si>
  <si>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</si>
  <si>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</si>
  <si>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</si>
  <si>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</si>
  <si>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</si>
  <si>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</si>
  <si>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</si>
  <si>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</si>
  <si>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</si>
  <si>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</si>
  <si>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</si>
  <si>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</si>
  <si>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</si>
  <si>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</si>
  <si>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</si>
  <si>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</si>
  <si>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</si>
  <si>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</si>
  <si>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</si>
  <si>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</si>
  <si>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</si>
  <si>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</si>
  <si>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</si>
  <si>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</si>
  <si>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</si>
  <si>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</si>
  <si>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</si>
  <si>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</si>
  <si>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</si>
  <si>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</si>
  <si>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</si>
  <si>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</si>
  <si>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</si>
  <si>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</si>
  <si>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</si>
  <si>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</si>
  <si>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</si>
  <si>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</si>
  <si>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</si>
  <si>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</si>
  <si>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</si>
  <si>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</si>
  <si>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</si>
  <si>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</si>
  <si>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</si>
  <si>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</si>
  <si>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</si>
  <si>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</si>
  <si>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</si>
  <si>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</si>
  <si>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</si>
  <si>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</si>
  <si>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</si>
  <si>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</si>
  <si>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</si>
  <si>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</si>
  <si>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</si>
  <si>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</si>
  <si>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</si>
  <si>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</si>
  <si>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</si>
  <si>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</si>
  <si>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</si>
  <si>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</si>
  <si>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</si>
  <si>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</si>
  <si>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</si>
  <si>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</si>
  <si>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</si>
  <si>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</si>
  <si>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</si>
  <si>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</si>
  <si>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</si>
  <si>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</si>
  <si>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</si>
  <si>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</si>
  <si>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</si>
  <si>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</si>
  <si>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</si>
  <si>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</si>
  <si>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</si>
  <si>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</si>
  <si>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</si>
  <si>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</si>
  <si>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</si>
  <si>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</si>
  <si>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</si>
  <si>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</si>
  <si>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</si>
  <si>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</si>
  <si>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</si>
  <si>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</si>
  <si>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</si>
  <si>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</si>
  <si>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</si>
  <si>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</si>
  <si>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</si>
  <si>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</si>
  <si>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</si>
  <si>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</si>
  <si>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</si>
  <si>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</si>
  <si>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</si>
  <si>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</si>
  <si>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</si>
  <si>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</si>
  <si>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</si>
  <si>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</si>
  <si>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</si>
  <si>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</si>
  <si>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</si>
  <si>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</si>
  <si>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</si>
  <si>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</si>
  <si>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</si>
  <si>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</si>
  <si>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</si>
  <si>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</si>
  <si>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</si>
  <si>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</si>
  <si>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</si>
  <si>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</si>
  <si>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</si>
  <si>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</si>
  <si>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</si>
  <si>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</si>
  <si>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</si>
  <si>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</si>
  <si>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</si>
  <si>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</si>
  <si>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</si>
  <si>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</si>
  <si>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</si>
  <si>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</si>
  <si>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</si>
  <si>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</si>
  <si>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</si>
  <si>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</si>
  <si>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</si>
  <si>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</si>
  <si>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</si>
  <si>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</si>
  <si>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</si>
  <si>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</si>
  <si>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</si>
  <si>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</si>
  <si>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</si>
  <si>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</si>
  <si>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</si>
  <si>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</si>
  <si>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</si>
  <si>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</si>
  <si>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</si>
  <si>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</si>
  <si>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</si>
  <si>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</si>
  <si>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</si>
  <si>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</si>
  <si>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</si>
  <si>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</si>
  <si>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</si>
  <si>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</si>
  <si>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</si>
  <si>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</si>
  <si>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</si>
  <si>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</si>
  <si>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</si>
  <si>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</si>
  <si>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</si>
  <si>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</si>
  <si>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</si>
  <si>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</si>
  <si>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</si>
  <si>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</si>
  <si>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</si>
  <si>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</si>
  <si>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</si>
  <si>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</si>
  <si>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</si>
  <si>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</si>
  <si>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</si>
  <si>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</si>
  <si>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</si>
  <si>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</si>
  <si>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</si>
  <si>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</si>
  <si>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</si>
  <si>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</si>
  <si>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</si>
  <si>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</si>
  <si>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</si>
  <si>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</si>
  <si>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</si>
  <si>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</si>
  <si>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</si>
  <si>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</si>
  <si>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</si>
  <si>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</si>
  <si>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</si>
  <si>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</si>
  <si>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</si>
  <si>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</si>
  <si>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</si>
  <si>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</si>
  <si>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</si>
  <si>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</si>
  <si>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</si>
  <si>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</si>
  <si>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</si>
  <si>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</si>
  <si>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</si>
  <si>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</si>
  <si>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</si>
  <si>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</si>
  <si>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</si>
  <si>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</si>
  <si>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</si>
  <si>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</si>
  <si>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</si>
  <si>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</si>
  <si>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</si>
  <si>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</si>
  <si>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</si>
  <si>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</si>
  <si>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</si>
  <si>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</si>
  <si>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</si>
  <si>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</si>
  <si>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</si>
  <si>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</si>
  <si>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</si>
  <si>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</si>
  <si>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</si>
  <si>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</si>
  <si>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</si>
  <si>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</si>
  <si>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</si>
  <si>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</si>
  <si>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</si>
  <si>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</si>
  <si>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</si>
  <si>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</si>
  <si>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</si>
  <si>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</si>
  <si>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</si>
  <si>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</si>
  <si>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</si>
  <si>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</si>
  <si>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</si>
  <si>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</si>
  <si>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</si>
  <si>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</si>
  <si>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</si>
  <si>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</si>
  <si>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</si>
  <si>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</si>
  <si>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</si>
  <si>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</si>
  <si>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</si>
  <si>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</si>
  <si>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</si>
  <si>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</si>
  <si>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</si>
  <si>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</si>
  <si>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</si>
  <si>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</si>
  <si>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</si>
  <si>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</si>
  <si>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</si>
  <si>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</si>
  <si>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</si>
  <si>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</si>
  <si>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</si>
  <si>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</si>
  <si>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</si>
  <si>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</si>
  <si>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</si>
  <si>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</si>
  <si>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</si>
  <si>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</si>
  <si>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</si>
  <si>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</si>
  <si>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</si>
  <si>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</si>
  <si>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</si>
  <si>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</si>
  <si>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</si>
  <si>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</si>
  <si>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</si>
  <si>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</si>
  <si>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</si>
  <si>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</si>
  <si>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</si>
  <si>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</si>
  <si>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</si>
  <si>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</si>
  <si>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</si>
  <si>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</si>
  <si>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</si>
  <si>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</si>
  <si>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</si>
  <si>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</si>
  <si>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</si>
  <si>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</si>
  <si>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</si>
  <si>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</si>
  <si>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</si>
  <si>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</si>
  <si>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</si>
  <si>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</si>
  <si>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</si>
  <si>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</si>
  <si>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</si>
  <si>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</si>
  <si>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</si>
  <si>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</si>
  <si>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</si>
  <si>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</si>
  <si>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</si>
  <si>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</si>
  <si>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</si>
  <si>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</si>
  <si>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</si>
  <si>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</si>
  <si>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</si>
  <si>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</si>
  <si>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</si>
  <si>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</si>
  <si>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</si>
  <si>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</si>
  <si>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</si>
  <si>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</si>
  <si>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</si>
  <si>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</si>
  <si>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</si>
  <si>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</si>
  <si>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</si>
  <si>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</si>
  <si>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</si>
  <si>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</si>
  <si>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</si>
  <si>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</si>
  <si>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</si>
  <si>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</si>
  <si>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</si>
  <si>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</si>
  <si>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</si>
  <si>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</si>
  <si>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</si>
  <si>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</si>
  <si>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</si>
  <si>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</si>
  <si>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</si>
  <si>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</si>
  <si>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</si>
  <si>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</si>
  <si>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</si>
  <si>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</si>
  <si>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</si>
  <si>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</si>
  <si>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</si>
  <si>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</si>
  <si>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</si>
  <si>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</si>
  <si>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</si>
  <si>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</si>
  <si>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</si>
  <si>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</si>
  <si>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</si>
  <si>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</si>
  <si>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</si>
  <si>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</si>
  <si>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</si>
  <si>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</si>
  <si>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</si>
  <si>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</si>
  <si>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</si>
  <si>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</si>
  <si>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</si>
  <si>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</si>
  <si>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</si>
  <si>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</si>
  <si>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</si>
  <si>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</si>
  <si>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</si>
  <si>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</si>
  <si>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</si>
  <si>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</si>
  <si>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</si>
  <si>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</si>
  <si>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</si>
  <si>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</si>
  <si>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</si>
  <si>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</si>
  <si>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</si>
  <si>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</si>
  <si>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</si>
  <si>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</si>
  <si>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</si>
  <si>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</si>
  <si>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</si>
  <si>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</si>
  <si>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</si>
  <si>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</si>
  <si>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</si>
  <si>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</si>
  <si>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</si>
  <si>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</si>
  <si>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</si>
  <si>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</si>
  <si>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</si>
  <si>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</si>
  <si>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</si>
  <si>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</si>
  <si>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</si>
  <si>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</si>
  <si>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</si>
  <si>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</si>
  <si>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</si>
  <si>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</si>
  <si>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</si>
  <si>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</si>
  <si>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</si>
  <si>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</si>
  <si>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</si>
  <si>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</si>
  <si>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</si>
  <si>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</si>
  <si>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</si>
  <si>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</si>
  <si>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</si>
  <si>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</si>
  <si>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</si>
  <si>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</si>
  <si>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</si>
  <si>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</si>
  <si>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</si>
  <si>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</si>
  <si>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</si>
  <si>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</si>
  <si>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</si>
  <si>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</si>
  <si>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</si>
  <si>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</si>
  <si>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</si>
  <si>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</si>
  <si>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</si>
  <si>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</si>
  <si>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</si>
  <si>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</si>
  <si>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</si>
  <si>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</si>
  <si>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</si>
  <si>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</si>
  <si>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</si>
  <si>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</si>
  <si>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</si>
  <si>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</si>
  <si>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</si>
  <si>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</si>
  <si>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</si>
  <si>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</si>
  <si>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</si>
  <si>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</si>
  <si>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</si>
  <si>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</si>
  <si>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</si>
  <si>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</si>
  <si>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</si>
  <si>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</si>
  <si>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</si>
  <si>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</si>
  <si>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</si>
  <si>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</si>
  <si>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</si>
  <si>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</si>
  <si>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</si>
  <si>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</si>
  <si>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</si>
  <si>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</si>
  <si>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</si>
  <si>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</si>
  <si>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</si>
  <si>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</si>
  <si>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</si>
  <si>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</si>
  <si>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</si>
  <si>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</si>
  <si>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</si>
  <si>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</si>
  <si>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</si>
  <si>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</si>
  <si>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</si>
  <si>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</si>
  <si>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</si>
  <si>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</si>
  <si>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</si>
  <si>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</si>
  <si>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</si>
  <si>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</si>
  <si>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</si>
  <si>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</si>
  <si>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</si>
  <si>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</si>
  <si>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</si>
  <si>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</si>
  <si>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</si>
  <si>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</si>
  <si>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</si>
  <si>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</si>
  <si>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</si>
  <si>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</si>
  <si>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</si>
  <si>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</si>
  <si>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</si>
  <si>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</si>
  <si>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</si>
  <si>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</si>
  <si>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</si>
  <si>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</si>
  <si>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</si>
  <si>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</si>
  <si>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</si>
  <si>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</si>
  <si>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</si>
  <si>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</si>
  <si>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</si>
  <si>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</si>
  <si>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</si>
  <si>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</si>
  <si>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</si>
  <si>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</si>
  <si>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</si>
  <si>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</si>
  <si>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</si>
  <si>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</si>
  <si>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</si>
  <si>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</si>
  <si>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</si>
  <si>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</si>
  <si>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</si>
  <si>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</si>
  <si>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</si>
  <si>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</si>
  <si>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</si>
  <si>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</si>
  <si>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</si>
  <si>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</si>
  <si>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</si>
  <si>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</si>
  <si>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</si>
  <si>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</si>
  <si>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</si>
  <si>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</si>
  <si>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</si>
  <si>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</si>
  <si>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</si>
  <si>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</si>
  <si>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</si>
  <si>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</si>
  <si>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</si>
  <si>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</si>
  <si>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</si>
  <si>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</si>
  <si>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</si>
  <si>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</si>
  <si>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</si>
  <si>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</si>
  <si>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</si>
  <si>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</si>
  <si>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</si>
  <si>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</si>
  <si>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</si>
  <si>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</si>
  <si>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</si>
  <si>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</si>
  <si>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</si>
  <si>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</si>
  <si>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</si>
  <si>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</si>
  <si>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</si>
  <si>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</si>
  <si>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</si>
  <si>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</si>
  <si>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</si>
  <si>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</si>
  <si>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</si>
  <si>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</si>
  <si>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</si>
  <si>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</si>
  <si>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</si>
  <si>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</si>
  <si>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</si>
  <si>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</si>
  <si>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</si>
  <si>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</si>
  <si>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</si>
  <si>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</si>
  <si>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</si>
  <si>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</si>
  <si>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</si>
  <si>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</si>
  <si>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</si>
  <si>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</si>
  <si>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</si>
  <si>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</si>
  <si>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</si>
  <si>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</si>
  <si>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</si>
  <si>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</si>
  <si>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</si>
  <si>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</si>
  <si>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</si>
  <si>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</si>
  <si>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</si>
  <si>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</si>
  <si>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</si>
  <si>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</si>
  <si>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</si>
  <si>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</si>
  <si>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</si>
  <si>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</si>
  <si>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</si>
  <si>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</si>
  <si>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</si>
  <si>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</si>
  <si>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</si>
  <si>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</si>
  <si>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</si>
  <si>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</si>
  <si>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</si>
  <si>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</si>
  <si>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</si>
  <si>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</si>
  <si>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</si>
  <si>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</si>
  <si>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</si>
  <si>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</si>
  <si>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</si>
  <si>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</si>
  <si>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</si>
  <si>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</si>
  <si>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</si>
  <si>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</si>
  <si>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</si>
  <si>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</si>
  <si>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</si>
  <si>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</si>
  <si>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</si>
  <si>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</si>
  <si>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</si>
  <si>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</si>
  <si>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</si>
  <si>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</si>
  <si>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</si>
  <si>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</si>
  <si>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</si>
  <si>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</si>
  <si>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</si>
  <si>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</si>
  <si>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</si>
  <si>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</si>
  <si>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</si>
  <si>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</si>
  <si>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</si>
  <si>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</si>
  <si>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</si>
  <si>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</si>
  <si>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</si>
  <si>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</si>
  <si>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</si>
  <si>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</si>
  <si>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</si>
  <si>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</si>
  <si>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</si>
  <si>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</si>
  <si>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</si>
  <si>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</si>
  <si>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</si>
  <si>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</si>
  <si>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</si>
  <si>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</si>
  <si>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</si>
  <si>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</si>
  <si>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</si>
  <si>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</si>
  <si>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</si>
  <si>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</si>
  <si>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</si>
  <si>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</si>
  <si>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</si>
  <si>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</si>
  <si>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</si>
  <si>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</si>
  <si>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</si>
  <si>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</si>
  <si>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</si>
  <si>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</si>
  <si>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</si>
  <si>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</si>
  <si>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</si>
  <si>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</si>
  <si>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</si>
  <si>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</si>
  <si>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</si>
  <si>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</si>
  <si>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</si>
  <si>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</si>
  <si>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</si>
  <si>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</si>
  <si>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</si>
  <si>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</si>
  <si>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</si>
  <si>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</si>
  <si>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</si>
  <si>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</si>
  <si>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</si>
  <si>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</si>
  <si>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</si>
  <si>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</si>
  <si>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</si>
  <si>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</si>
  <si>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</si>
  <si>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</si>
  <si>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</si>
  <si>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</si>
  <si>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</si>
  <si>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</si>
  <si>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</si>
  <si>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</si>
  <si>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</si>
  <si>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</si>
  <si>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</si>
  <si>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</si>
  <si>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</si>
  <si>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</si>
  <si>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</si>
  <si>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</si>
  <si>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</si>
  <si>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</si>
  <si>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</si>
  <si>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</si>
  <si>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</si>
  <si>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</si>
  <si>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</si>
  <si>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</si>
  <si>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</si>
  <si>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</si>
  <si>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</si>
  <si>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</si>
  <si>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</si>
  <si>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</si>
  <si>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</si>
  <si>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</si>
  <si>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</si>
  <si>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</si>
  <si>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</si>
  <si>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</si>
  <si>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</si>
  <si>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</si>
  <si>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</si>
  <si>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</si>
  <si>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</si>
  <si>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</si>
  <si>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</si>
  <si>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</si>
  <si>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</si>
  <si>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</si>
  <si>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</si>
  <si>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</si>
  <si>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</si>
  <si>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</si>
  <si>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</si>
  <si>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</si>
  <si>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</si>
  <si>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</si>
  <si>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</si>
  <si>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</si>
  <si>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</si>
  <si>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</si>
  <si>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</si>
  <si>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</si>
  <si>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</si>
  <si>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</si>
  <si>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</si>
  <si>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</si>
  <si>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</si>
  <si>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</si>
  <si>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</si>
  <si>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</si>
  <si>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</si>
  <si>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</si>
  <si>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</si>
  <si>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</si>
  <si>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</si>
  <si>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</si>
  <si>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</si>
  <si>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</si>
  <si>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</si>
  <si>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</si>
  <si>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</si>
  <si>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</si>
  <si>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</si>
  <si>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</si>
  <si>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</si>
  <si>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</si>
  <si>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</si>
  <si>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</si>
  <si>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</si>
  <si>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</si>
  <si>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</si>
  <si>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</si>
  <si>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</si>
  <si>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</si>
  <si>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</si>
  <si>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</si>
  <si>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</si>
  <si>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</si>
  <si>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</si>
  <si>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</si>
  <si>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</si>
  <si>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</si>
  <si>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</si>
  <si>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</si>
  <si>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</si>
  <si>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</si>
  <si>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</si>
  <si>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</si>
  <si>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</si>
  <si>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</si>
  <si>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</si>
  <si>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</si>
  <si>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</si>
  <si>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</si>
  <si>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</si>
  <si>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</si>
  <si>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</si>
  <si>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</si>
  <si>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</si>
  <si>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</si>
  <si>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</si>
  <si>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</si>
  <si>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</si>
  <si>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</si>
  <si>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</si>
  <si>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</si>
  <si>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</si>
  <si>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</si>
  <si>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</si>
  <si>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</si>
  <si>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</si>
  <si>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</si>
  <si>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</si>
  <si>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</si>
  <si>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</si>
  <si>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</si>
  <si>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</si>
  <si>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</si>
  <si>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</si>
  <si>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</si>
  <si>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</si>
  <si>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</si>
  <si>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</si>
  <si>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</si>
  <si>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</si>
  <si>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</si>
  <si>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</si>
  <si>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</si>
  <si>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</si>
  <si>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</si>
  <si>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</si>
  <si>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</si>
  <si>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</si>
  <si>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</si>
  <si>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</si>
  <si>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</si>
  <si>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</si>
  <si>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</si>
  <si>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</si>
  <si>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</si>
  <si>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</si>
  <si>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</si>
  <si>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</si>
  <si>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</si>
  <si>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</si>
  <si>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</si>
  <si>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</si>
  <si>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</si>
  <si>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</si>
  <si>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</si>
  <si>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</si>
  <si>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</si>
  <si>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</si>
  <si>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</si>
  <si>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</si>
  <si>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</si>
  <si>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</si>
  <si>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</si>
  <si>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</si>
  <si>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</si>
  <si>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</si>
  <si>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</si>
  <si>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</si>
  <si>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</si>
  <si>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</si>
  <si>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</si>
  <si>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</si>
  <si>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</si>
  <si>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</si>
  <si>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</si>
  <si>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</si>
  <si>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</si>
  <si>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</si>
  <si>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</si>
  <si>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</si>
  <si>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</si>
  <si>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</si>
  <si>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</si>
  <si>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</si>
  <si>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</si>
  <si>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</si>
  <si>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</si>
  <si>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</si>
  <si>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</si>
  <si>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</si>
  <si>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</si>
  <si>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</si>
  <si>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</si>
  <si>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</si>
  <si>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</si>
  <si>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</si>
  <si>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</si>
  <si>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</si>
  <si>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</si>
  <si>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</si>
  <si>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</si>
  <si>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</si>
  <si>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</si>
  <si>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</si>
  <si>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</si>
  <si>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</si>
  <si>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</si>
  <si>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</si>
  <si>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</si>
  <si>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</si>
  <si>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</si>
  <si>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</si>
  <si>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</si>
  <si>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</si>
  <si>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</si>
  <si>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</si>
  <si>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</si>
  <si>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</si>
  <si>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</si>
  <si>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</si>
  <si>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</si>
  <si>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</si>
  <si>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</si>
  <si>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</si>
  <si>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</si>
  <si>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</si>
  <si>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</si>
  <si>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</si>
  <si>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</si>
  <si>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</si>
  <si>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</si>
  <si>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</si>
  <si>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</si>
  <si>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</si>
  <si>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</si>
  <si>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</si>
  <si>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</si>
  <si>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</si>
  <si>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</si>
  <si>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</si>
  <si>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</si>
  <si>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</si>
  <si>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</si>
  <si>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</si>
  <si>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</si>
  <si>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</si>
  <si>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</si>
  <si>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</si>
  <si>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</si>
  <si>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</si>
  <si>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</si>
  <si>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</si>
  <si>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</si>
  <si>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</si>
  <si>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</si>
  <si>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</si>
  <si>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</si>
  <si>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</si>
  <si>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</si>
  <si>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</si>
  <si>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</si>
  <si>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</si>
  <si>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</si>
  <si>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</si>
  <si>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</si>
  <si>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</si>
  <si>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</si>
  <si>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</si>
  <si>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</si>
  <si>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</si>
  <si>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</si>
  <si>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</si>
  <si>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</si>
  <si>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</si>
  <si>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</si>
  <si>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</si>
  <si>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</si>
  <si>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</si>
  <si>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</si>
  <si>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</si>
  <si>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</si>
  <si>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</si>
  <si>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</si>
  <si>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</si>
  <si>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</si>
  <si>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</si>
  <si>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</si>
  <si>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</si>
  <si>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</si>
  <si>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</si>
  <si>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</si>
  <si>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</si>
  <si>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</si>
  <si>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</si>
  <si>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</si>
  <si>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</si>
  <si>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</si>
  <si>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</si>
  <si>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</si>
  <si>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</si>
  <si>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</si>
  <si>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</si>
  <si>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</si>
  <si>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</si>
  <si>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</si>
  <si>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</si>
  <si>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</si>
  <si>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</si>
  <si>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</si>
  <si>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</si>
  <si>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</si>
  <si>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</si>
  <si>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</si>
  <si>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</si>
  <si>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</si>
  <si>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</si>
  <si>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</si>
  <si>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</si>
  <si>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</si>
  <si>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</si>
  <si>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</si>
  <si>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</si>
  <si>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</si>
  <si>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</si>
  <si>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</si>
  <si>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</si>
  <si>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</si>
  <si>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</si>
  <si>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</si>
  <si>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</si>
  <si>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</si>
  <si>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</si>
  <si>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</si>
  <si>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</si>
  <si>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</si>
  <si>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</si>
  <si>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</si>
  <si>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</si>
  <si>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</si>
  <si>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</si>
  <si>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</si>
  <si>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</si>
  <si>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</si>
  <si>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</si>
  <si>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</si>
  <si>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</si>
  <si>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</si>
  <si>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</si>
  <si>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</si>
  <si>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</si>
  <si>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</si>
  <si>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</si>
  <si>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</si>
  <si>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</si>
  <si>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</si>
  <si>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</si>
  <si>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</si>
  <si>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</si>
  <si>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</si>
  <si>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</si>
  <si>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</si>
  <si>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</si>
  <si>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</si>
  <si>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</si>
  <si>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</si>
  <si>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</si>
  <si>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</si>
  <si>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</si>
  <si>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</si>
  <si>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</si>
  <si>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</si>
  <si>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</si>
  <si>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</si>
  <si>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</si>
  <si>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</si>
  <si>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</si>
  <si>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</si>
  <si>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</si>
  <si>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</si>
  <si>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</si>
  <si>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</si>
  <si>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</si>
  <si>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</si>
  <si>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</si>
  <si>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</si>
  <si>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</si>
  <si>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</si>
  <si>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</si>
  <si>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</si>
  <si>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</si>
  <si>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</si>
  <si>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</si>
  <si>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</si>
  <si>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</si>
  <si>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</si>
  <si>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</si>
  <si>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</si>
  <si>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</si>
  <si>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</si>
  <si>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</si>
  <si>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</si>
  <si>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</si>
  <si>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</si>
  <si>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</si>
  <si>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</si>
  <si>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</si>
  <si>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</si>
  <si>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</si>
  <si>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</si>
  <si>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</si>
  <si>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</si>
  <si>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</si>
  <si>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</si>
  <si>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</si>
  <si>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</si>
  <si>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</si>
  <si>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</si>
  <si>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</si>
  <si>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</si>
  <si>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</si>
  <si>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</si>
  <si>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</si>
  <si>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</si>
  <si>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</si>
  <si>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</si>
  <si>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</si>
  <si>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</si>
  <si>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</si>
  <si>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</si>
  <si>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</si>
  <si>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</si>
  <si>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</si>
  <si>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</si>
  <si>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</si>
  <si>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</si>
  <si>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</si>
  <si>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</si>
  <si>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</si>
  <si>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</si>
  <si>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</si>
  <si>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</si>
  <si>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</si>
  <si>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</si>
  <si>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</si>
  <si>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</si>
  <si>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</si>
  <si>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</si>
  <si>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</si>
  <si>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</si>
  <si>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</si>
  <si>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</si>
  <si>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</si>
  <si>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</si>
  <si>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</si>
  <si>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</si>
  <si>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</si>
  <si>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</si>
  <si>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</si>
  <si>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</si>
  <si>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</si>
  <si>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</si>
  <si>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</si>
  <si>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</si>
  <si>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</si>
  <si>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</si>
  <si>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</si>
  <si>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</si>
  <si>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</si>
  <si>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</si>
  <si>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</si>
  <si>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</si>
  <si>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</si>
  <si>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</si>
  <si>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</si>
  <si>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</si>
  <si>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</si>
  <si>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</si>
  <si>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</si>
  <si>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</si>
  <si>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</si>
  <si>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</si>
  <si>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</si>
  <si>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</si>
  <si>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</si>
  <si>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</si>
  <si>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</si>
  <si>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</si>
  <si>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</si>
  <si>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</si>
  <si>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</si>
  <si>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</si>
  <si>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</si>
  <si>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</si>
  <si>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</si>
  <si>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</si>
  <si>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</si>
  <si>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</si>
  <si>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</si>
  <si>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</si>
  <si>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</si>
  <si>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</si>
  <si>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</si>
  <si>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</si>
  <si>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</si>
  <si>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</si>
  <si>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</si>
  <si>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</si>
  <si>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</si>
  <si>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</si>
  <si>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</si>
  <si>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</si>
  <si>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</si>
  <si>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</si>
  <si>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</si>
  <si>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</si>
  <si>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</si>
  <si>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</si>
  <si>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</si>
  <si>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</si>
  <si>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</si>
  <si>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</si>
  <si>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</si>
  <si>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</si>
  <si>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</si>
  <si>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</si>
  <si>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</si>
  <si>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</si>
  <si>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</si>
  <si>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</si>
  <si>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</si>
  <si>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</si>
  <si>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</si>
  <si>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</si>
  <si>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</si>
  <si>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</si>
  <si>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</si>
  <si>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</si>
  <si>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</si>
  <si>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</si>
  <si>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</si>
  <si>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</si>
  <si>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</si>
  <si>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</si>
  <si>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</si>
  <si>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</si>
  <si>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</si>
  <si>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</si>
  <si>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</si>
  <si>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</si>
  <si>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</si>
  <si>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</si>
  <si>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</si>
  <si>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</si>
  <si>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</si>
  <si>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</si>
  <si>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</si>
  <si>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</si>
  <si>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</si>
  <si>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</si>
  <si>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</si>
  <si>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</si>
  <si>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</si>
  <si>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</si>
  <si>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</si>
  <si>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</si>
  <si>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</si>
  <si>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</si>
  <si>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</si>
  <si>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</si>
  <si>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</si>
  <si>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</si>
  <si>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</si>
  <si>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</si>
  <si>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</si>
  <si>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</si>
  <si>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</si>
  <si>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</si>
  <si>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</si>
  <si>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</si>
  <si>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</si>
  <si>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</si>
  <si>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</si>
  <si>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</si>
  <si>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</si>
  <si>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</si>
  <si>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</si>
  <si>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</si>
  <si>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</si>
  <si>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</si>
  <si>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</si>
  <si>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</si>
  <si>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</si>
  <si>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</si>
  <si>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</si>
  <si>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</si>
  <si>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</si>
  <si>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</si>
  <si>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</si>
  <si>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</si>
  <si>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</si>
  <si>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</si>
  <si>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</si>
  <si>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</si>
  <si>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</si>
  <si>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</si>
  <si>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</si>
  <si>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</si>
  <si>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</si>
  <si>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</si>
  <si>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</si>
  <si>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</si>
  <si>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</si>
  <si>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</si>
  <si>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</si>
  <si>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</si>
  <si>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</si>
  <si>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</si>
  <si>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</si>
  <si>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</si>
  <si>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</si>
  <si>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</si>
  <si>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</si>
  <si>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</si>
  <si>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</si>
  <si>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</si>
  <si>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</si>
  <si>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</si>
  <si>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</si>
  <si>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</si>
  <si>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</si>
  <si>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</si>
  <si>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</si>
  <si>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</si>
  <si>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</si>
  <si>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</si>
  <si>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</si>
  <si>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</si>
  <si>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</si>
  <si>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</si>
  <si>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</si>
  <si>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</si>
  <si>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</si>
  <si>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</si>
  <si>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</si>
  <si>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</si>
  <si>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</si>
  <si>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</si>
  <si>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</si>
  <si>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</si>
  <si>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</si>
  <si>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</si>
  <si>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</si>
  <si>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</si>
  <si>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</si>
  <si>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</si>
  <si>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</si>
  <si>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</si>
  <si>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</si>
  <si>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</si>
  <si>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</si>
  <si>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</si>
  <si>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</si>
  <si>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</si>
  <si>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</si>
  <si>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</si>
  <si>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</si>
  <si>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</si>
  <si>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</si>
  <si>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</si>
  <si>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</si>
  <si>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</si>
  <si>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</si>
  <si>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</si>
  <si>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</si>
  <si>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</si>
  <si>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</si>
  <si>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</si>
  <si>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</si>
  <si>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</si>
  <si>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</si>
  <si>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</si>
  <si>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</si>
  <si>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</si>
  <si>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</si>
  <si>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</si>
  <si>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</si>
  <si>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</si>
  <si>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</si>
  <si>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</si>
  <si>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</si>
  <si>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</si>
  <si>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</si>
  <si>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</si>
  <si>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</si>
  <si>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</si>
  <si>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</si>
  <si>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</si>
  <si>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</si>
  <si>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</si>
  <si>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</si>
  <si>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</si>
  <si>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</si>
  <si>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</si>
  <si>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</si>
  <si>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</si>
  <si>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</si>
  <si>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</si>
  <si>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</si>
  <si>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</si>
  <si>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</si>
  <si>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</si>
  <si>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</si>
  <si>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</si>
  <si>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</si>
  <si>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</si>
  <si>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</si>
  <si>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</si>
  <si>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</si>
  <si>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</si>
  <si>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</si>
  <si>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</si>
  <si>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</si>
  <si>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</si>
  <si>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</si>
  <si>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</si>
  <si>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</si>
  <si>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</si>
  <si>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</si>
  <si>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</si>
  <si>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</si>
  <si>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</si>
  <si>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</si>
  <si>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</si>
  <si>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</si>
  <si>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</si>
  <si>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</si>
  <si>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</si>
  <si>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</si>
  <si>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</si>
  <si>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</si>
  <si>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</si>
  <si>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</si>
  <si>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</si>
  <si>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</si>
  <si>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</si>
  <si>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</si>
  <si>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</si>
  <si>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</si>
  <si>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</si>
  <si>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</si>
  <si>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</si>
  <si>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</si>
  <si>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</si>
  <si>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</si>
  <si>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</si>
  <si>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</si>
  <si>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</si>
  <si>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</si>
  <si>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</si>
  <si>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</si>
  <si>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</si>
  <si>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</si>
  <si>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</si>
  <si>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</si>
  <si>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</si>
  <si>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</si>
  <si>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</si>
  <si>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</si>
  <si>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</si>
  <si>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</si>
  <si>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</si>
  <si>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</si>
  <si>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</si>
  <si>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</si>
  <si>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</si>
  <si>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</si>
  <si>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</si>
  <si>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</si>
  <si>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</si>
  <si>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</si>
  <si>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</si>
  <si>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</si>
  <si>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</si>
  <si>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</si>
  <si>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</si>
  <si>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</si>
  <si>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</si>
  <si>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</si>
  <si>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</si>
  <si>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</si>
  <si>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</si>
  <si>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</si>
  <si>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</si>
  <si>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</si>
  <si>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</si>
  <si>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</si>
  <si>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</si>
  <si>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</si>
  <si>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</si>
  <si>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</si>
  <si>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</si>
  <si>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</si>
  <si>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</si>
  <si>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</si>
  <si>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</si>
  <si>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</si>
  <si>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</si>
  <si>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</si>
  <si>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</si>
  <si>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</si>
  <si>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</si>
  <si>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</si>
  <si>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</si>
  <si>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</si>
  <si>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</si>
  <si>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</si>
  <si>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</si>
  <si>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</si>
  <si>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</si>
  <si>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</si>
  <si>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</si>
  <si>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</si>
  <si>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</si>
  <si>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</si>
  <si>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</si>
  <si>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</si>
  <si>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</si>
  <si>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</si>
  <si>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</si>
  <si>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</si>
  <si>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</si>
  <si>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</si>
  <si>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</si>
  <si>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</si>
  <si>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</si>
  <si>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</si>
  <si>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</si>
  <si>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</si>
  <si>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</si>
  <si>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</si>
  <si>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</si>
  <si>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</si>
  <si>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</si>
  <si>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</si>
  <si>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</si>
  <si>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</si>
  <si>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</si>
  <si>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</si>
  <si>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</si>
  <si>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</si>
  <si>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</si>
  <si>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</si>
  <si>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</si>
  <si>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</si>
  <si>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</si>
  <si>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</si>
  <si>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</si>
  <si>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</si>
  <si>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</si>
  <si>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</si>
  <si>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</si>
  <si>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</si>
  <si>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</si>
  <si>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</si>
  <si>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</si>
  <si>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</si>
  <si>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</si>
  <si>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</si>
  <si>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</si>
  <si>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</si>
  <si>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</si>
  <si>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</si>
  <si>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</si>
  <si>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</si>
  <si>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</si>
  <si>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</si>
  <si>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</si>
  <si>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</si>
  <si>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</si>
  <si>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</si>
  <si>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</si>
  <si>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</si>
  <si>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</si>
  <si>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</si>
  <si>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</si>
  <si>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</si>
  <si>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</si>
  <si>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</si>
  <si>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</si>
  <si>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</si>
  <si>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</si>
  <si>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</si>
  <si>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</si>
  <si>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</si>
  <si>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</si>
  <si>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</si>
  <si>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</si>
  <si>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</si>
  <si>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</si>
  <si>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</si>
  <si>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</si>
  <si>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</si>
  <si>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</si>
  <si>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</si>
  <si>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</si>
  <si>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</si>
  <si>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</si>
  <si>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</si>
  <si>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</si>
  <si>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</si>
  <si>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</si>
  <si>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</si>
  <si>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</si>
  <si>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</si>
  <si>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</si>
  <si>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</si>
  <si>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</si>
  <si>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</si>
  <si>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</si>
  <si>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</si>
  <si>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</si>
  <si>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</si>
  <si>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</si>
  <si>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</si>
  <si>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</si>
  <si>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</si>
  <si>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</si>
  <si>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</si>
  <si>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</si>
  <si>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</si>
  <si>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</si>
  <si>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</si>
  <si>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</si>
  <si>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</si>
  <si>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</si>
  <si>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</si>
  <si>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</si>
  <si>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</si>
  <si>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</si>
  <si>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</si>
  <si>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</si>
  <si>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</si>
  <si>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</si>
  <si>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</si>
  <si>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</si>
  <si>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</si>
  <si>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</si>
  <si>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</si>
  <si>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</si>
  <si>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</si>
  <si>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</si>
  <si>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</si>
  <si>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</si>
  <si>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</si>
  <si>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</si>
  <si>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</si>
  <si>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</si>
  <si>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</si>
  <si>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</si>
  <si>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</si>
  <si>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</si>
  <si>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</si>
  <si>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</si>
  <si>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</si>
  <si>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</si>
  <si>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</si>
  <si>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</si>
  <si>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</si>
  <si>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</si>
  <si>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</si>
  <si>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</si>
  <si>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</si>
  <si>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</si>
  <si>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</si>
  <si>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</si>
  <si>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</si>
  <si>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</si>
  <si>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</si>
  <si>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</si>
  <si>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</si>
  <si>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</si>
  <si>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</si>
  <si>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</si>
  <si>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</si>
  <si>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</si>
  <si>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</si>
  <si>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</si>
  <si>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</si>
  <si>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</si>
  <si>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</si>
  <si>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</si>
  <si>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</si>
  <si>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</si>
  <si>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</si>
  <si>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</si>
  <si>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</si>
  <si>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</si>
  <si>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</si>
  <si>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</si>
  <si>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</si>
  <si>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</si>
  <si>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</si>
  <si>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</si>
  <si>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</si>
  <si>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</si>
  <si>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</si>
  <si>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</si>
  <si>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</si>
  <si>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</si>
  <si>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</si>
  <si>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</si>
  <si>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</si>
  <si>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</si>
  <si>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</si>
  <si>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</si>
  <si>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</si>
  <si>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</si>
  <si>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</si>
  <si>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</si>
  <si>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</si>
  <si>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</si>
  <si>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</si>
  <si>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</si>
  <si>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</si>
  <si>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</si>
  <si>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</si>
  <si>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</si>
  <si>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</si>
  <si>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</si>
  <si>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</si>
  <si>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</si>
  <si>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</si>
  <si>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</si>
  <si>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</si>
  <si>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</si>
  <si>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</si>
  <si>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</si>
  <si>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</si>
  <si>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</si>
  <si>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</si>
  <si>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</si>
  <si>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</si>
  <si>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</si>
  <si>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</si>
  <si>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</si>
  <si>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</si>
  <si>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</si>
  <si>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</si>
  <si>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</si>
  <si>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</si>
  <si>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</si>
  <si>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</si>
  <si>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</si>
  <si>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</si>
  <si>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</si>
  <si>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</si>
  <si>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</si>
  <si>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</si>
  <si>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</si>
  <si>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</si>
  <si>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</si>
  <si>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</si>
  <si>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</si>
  <si>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</si>
  <si>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</si>
  <si>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</si>
  <si>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</si>
  <si>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</si>
  <si>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</si>
  <si>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</si>
  <si>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</si>
  <si>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</si>
  <si>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</si>
  <si>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</si>
  <si>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</si>
  <si>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</si>
  <si>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</si>
  <si>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</si>
  <si>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</si>
  <si>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</si>
  <si>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</si>
  <si>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</si>
  <si>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</si>
  <si>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</si>
  <si>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</si>
  <si>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</si>
  <si>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</si>
  <si>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</si>
  <si>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</si>
  <si>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</si>
  <si>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</si>
  <si>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</si>
  <si>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</si>
  <si>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</si>
  <si>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</si>
  <si>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</si>
  <si>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</si>
  <si>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</si>
  <si>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</si>
  <si>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</si>
  <si>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</si>
  <si>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</si>
  <si>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</si>
  <si>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</si>
  <si>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</si>
  <si>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</si>
  <si>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</si>
  <si>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</si>
  <si>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</si>
  <si>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</si>
  <si>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</si>
  <si>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</si>
  <si>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</si>
  <si>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</si>
  <si>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</si>
  <si>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</si>
  <si>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</si>
  <si>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</si>
  <si>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</si>
  <si>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</si>
  <si>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</si>
  <si>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</si>
  <si>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</si>
  <si>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</si>
  <si>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</si>
  <si>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</si>
  <si>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</si>
  <si>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</si>
  <si>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</si>
  <si>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</si>
  <si>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</si>
  <si>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</si>
  <si>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</si>
  <si>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</si>
  <si>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</si>
  <si>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</si>
  <si>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</si>
  <si>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</si>
  <si>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</si>
  <si>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</si>
  <si>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</si>
  <si>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</si>
  <si>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</si>
  <si>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</si>
  <si>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</si>
  <si>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</si>
  <si>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</si>
  <si>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</si>
  <si>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</si>
  <si>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</si>
  <si>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</si>
  <si>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</si>
  <si>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</si>
  <si>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</si>
  <si>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</si>
  <si>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</si>
  <si>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</si>
  <si>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</si>
  <si>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</si>
  <si>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</si>
  <si>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</si>
  <si>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</si>
  <si>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</si>
  <si>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</si>
  <si>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</si>
  <si>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</si>
  <si>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</si>
  <si>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</si>
  <si>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</si>
  <si>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</si>
  <si>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</si>
  <si>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</si>
  <si>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</si>
  <si>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</si>
  <si>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</si>
  <si>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</si>
  <si>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</si>
  <si>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</si>
  <si>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</si>
  <si>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</si>
  <si>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</si>
  <si>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</si>
  <si>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</si>
  <si>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</si>
  <si>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</si>
  <si>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</si>
  <si>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</si>
  <si>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</si>
  <si>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</si>
  <si>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</si>
  <si>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</si>
  <si>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</si>
  <si>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</si>
  <si>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</si>
  <si>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</si>
  <si>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</si>
  <si>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</si>
  <si>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</si>
  <si>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</si>
  <si>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</si>
  <si>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</si>
  <si>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</si>
  <si>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</si>
  <si>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</si>
  <si>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</si>
  <si>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</si>
  <si>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</si>
  <si>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</si>
  <si>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</si>
  <si>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</si>
  <si>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</si>
  <si>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</si>
  <si>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</si>
  <si>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</si>
  <si>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</si>
  <si>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</si>
  <si>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</si>
  <si>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</si>
  <si>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</si>
  <si>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</si>
  <si>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</si>
  <si>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</si>
  <si>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</si>
  <si>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</si>
  <si>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</si>
  <si>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</si>
  <si>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</si>
  <si>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</si>
  <si>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</si>
  <si>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</si>
  <si>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</si>
  <si>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</si>
  <si>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</si>
  <si>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</si>
  <si>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</si>
  <si>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</si>
  <si>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</si>
  <si>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</si>
  <si>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</si>
  <si>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</si>
  <si>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</si>
  <si>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</si>
  <si>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</si>
  <si>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</si>
  <si>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</si>
  <si>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</si>
  <si>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</si>
  <si>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</si>
  <si>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</si>
  <si>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</si>
  <si>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</si>
  <si>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</si>
  <si>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</si>
  <si>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</si>
  <si>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</si>
  <si>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</si>
  <si>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</si>
  <si>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</si>
  <si>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</si>
  <si>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</si>
  <si>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</si>
  <si>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</si>
  <si>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</si>
  <si>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</si>
  <si>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</si>
  <si>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</si>
  <si>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</si>
  <si>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</si>
  <si>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</si>
  <si>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</si>
  <si>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</si>
  <si>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</si>
  <si>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</si>
  <si>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</si>
  <si>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</si>
  <si>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</si>
  <si>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</si>
  <si>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</si>
  <si>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</si>
  <si>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</si>
  <si>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</si>
  <si>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</si>
  <si>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</si>
  <si>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</si>
  <si>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</si>
  <si>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</si>
  <si>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</si>
  <si>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</si>
  <si>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</si>
  <si>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</si>
  <si>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</si>
  <si>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</si>
  <si>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</si>
  <si>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</si>
  <si>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</si>
  <si>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</si>
  <si>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</si>
  <si>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</si>
  <si>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</si>
  <si>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</si>
  <si>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</si>
  <si>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</si>
  <si>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</si>
  <si>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</si>
  <si>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</si>
  <si>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</si>
  <si>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</si>
  <si>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</si>
  <si>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</si>
  <si>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</si>
  <si>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</si>
  <si>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</si>
  <si>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</si>
  <si>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</si>
  <si>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</si>
  <si>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</si>
  <si>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</si>
  <si>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</si>
  <si>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</si>
  <si>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</si>
  <si>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</si>
  <si>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</si>
  <si>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</si>
  <si>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</si>
  <si>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</si>
  <si>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</si>
  <si>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</si>
  <si>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</si>
  <si>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</si>
  <si>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</si>
  <si>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</si>
  <si>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</si>
  <si>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</si>
  <si>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</si>
  <si>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</si>
  <si>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</si>
  <si>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</si>
  <si>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</si>
  <si>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</si>
  <si>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</si>
  <si>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</si>
  <si>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</si>
  <si>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</si>
  <si>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</si>
  <si>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</si>
  <si>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</si>
  <si>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</si>
  <si>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</si>
  <si>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</si>
  <si>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</si>
  <si>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</si>
  <si>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</si>
  <si>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</si>
  <si>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</si>
  <si>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</si>
  <si>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</si>
  <si>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</si>
  <si>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</si>
  <si>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</si>
  <si>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</si>
  <si>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</si>
  <si>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</si>
  <si>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</si>
  <si>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</si>
  <si>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</si>
  <si>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</si>
  <si>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</si>
  <si>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</si>
  <si>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</si>
  <si>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</si>
  <si>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</si>
  <si>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</si>
  <si>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</si>
  <si>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</si>
  <si>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</si>
  <si>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</si>
  <si>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</si>
  <si>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</si>
  <si>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</si>
  <si>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</si>
  <si>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</si>
  <si>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</si>
  <si>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</si>
  <si>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</si>
  <si>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</si>
  <si>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</si>
  <si>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</si>
  <si>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</si>
  <si>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</si>
  <si>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</si>
  <si>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</si>
  <si>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</si>
  <si>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</si>
  <si>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</si>
  <si>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</si>
  <si>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</si>
  <si>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</si>
  <si>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</si>
  <si>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</si>
  <si>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</si>
  <si>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</si>
  <si>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</si>
  <si>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</si>
  <si>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</si>
  <si>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</si>
  <si>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</si>
  <si>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</si>
  <si>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</si>
  <si>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</si>
  <si>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</si>
  <si>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</si>
  <si>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</si>
  <si>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</si>
  <si>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</si>
  <si>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</si>
  <si>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</si>
  <si>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</si>
  <si>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</si>
  <si>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</si>
  <si>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</si>
  <si>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</si>
  <si>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</si>
  <si>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</si>
  <si>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</si>
  <si>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</si>
  <si>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</si>
  <si>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</si>
  <si>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</si>
  <si>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</si>
  <si>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</si>
  <si>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</si>
  <si>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</si>
  <si>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</si>
  <si>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</si>
  <si>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</si>
  <si>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</si>
  <si>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</si>
  <si>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</si>
  <si>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</si>
  <si>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</si>
  <si>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</si>
  <si>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</si>
  <si>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</si>
  <si>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</si>
  <si>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</si>
  <si>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</si>
  <si>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</si>
  <si>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</si>
  <si>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</si>
  <si>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</si>
  <si>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</si>
  <si>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</si>
  <si>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</si>
  <si>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</si>
  <si>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</si>
  <si>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</si>
  <si>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</si>
  <si>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</si>
  <si>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</si>
  <si>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</si>
  <si>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</si>
  <si>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</si>
  <si>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</si>
  <si>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</si>
  <si>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</si>
  <si>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</si>
  <si>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</si>
  <si>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</si>
  <si>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</si>
  <si>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</si>
  <si>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</si>
  <si>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</si>
  <si>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</si>
  <si>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</si>
  <si>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</si>
  <si>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</si>
  <si>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</si>
  <si>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</si>
  <si>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</si>
  <si>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</si>
  <si>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</si>
  <si>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</si>
  <si>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</si>
  <si>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</si>
  <si>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</si>
  <si>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</si>
  <si>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</si>
  <si>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</si>
  <si>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</si>
  <si>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</si>
  <si>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</si>
  <si>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</si>
  <si>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</si>
  <si>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</si>
  <si>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</si>
  <si>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</si>
  <si>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</si>
  <si>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</si>
  <si>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</si>
  <si>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</si>
  <si>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</si>
  <si>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</si>
  <si>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</si>
  <si>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</si>
  <si>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</si>
  <si>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</si>
  <si>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</si>
  <si>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</si>
  <si>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</si>
  <si>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</si>
  <si>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</si>
  <si>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</si>
  <si>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</si>
  <si>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</si>
  <si>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</si>
  <si>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</si>
  <si>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</si>
  <si>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</si>
  <si>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</si>
  <si>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</si>
  <si>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</si>
  <si>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</si>
  <si>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</si>
  <si>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</si>
  <si>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</si>
  <si>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</si>
  <si>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</si>
  <si>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</si>
  <si>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</si>
  <si>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</si>
  <si>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</si>
  <si>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</si>
  <si>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</si>
  <si>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</si>
  <si>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</si>
  <si>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</si>
  <si>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</si>
  <si>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</si>
  <si>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</si>
  <si>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</si>
  <si>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</si>
  <si>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</si>
  <si>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</si>
  <si>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</si>
  <si>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</si>
  <si>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</si>
  <si>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</si>
  <si>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</si>
  <si>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</si>
  <si>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</si>
  <si>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</si>
  <si>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</si>
  <si>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</si>
  <si>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</si>
  <si>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</si>
  <si>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</si>
  <si>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</si>
  <si>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</si>
  <si>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</si>
  <si>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</si>
  <si>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</si>
  <si>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</si>
  <si>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</si>
  <si>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</si>
  <si>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</si>
  <si>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</si>
  <si>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</si>
  <si>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</si>
  <si>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</si>
  <si>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</si>
  <si>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</si>
  <si>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</si>
  <si>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</si>
  <si>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</si>
  <si>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</si>
  <si>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</si>
  <si>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</si>
  <si>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</si>
  <si>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</si>
  <si>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</si>
  <si>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</si>
  <si>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</si>
  <si>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</si>
  <si>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</si>
  <si>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</si>
  <si>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</si>
  <si>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</si>
  <si>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</si>
  <si>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</si>
  <si>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</si>
  <si>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</si>
  <si>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</si>
  <si>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</si>
  <si>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</si>
  <si>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</si>
  <si>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</si>
  <si>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</si>
  <si>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</si>
  <si>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</si>
  <si>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</si>
  <si>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</si>
  <si>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</si>
  <si>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</si>
  <si>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</si>
  <si>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</si>
  <si>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</si>
  <si>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</si>
  <si>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</si>
  <si>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</si>
  <si>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</si>
  <si>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</si>
  <si>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</si>
  <si>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</si>
  <si>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</si>
  <si>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</si>
  <si>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</si>
  <si>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</si>
  <si>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</si>
  <si>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</si>
  <si>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</si>
  <si>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</si>
  <si>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</si>
  <si>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</si>
  <si>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</si>
  <si>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</si>
  <si>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</si>
  <si>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</si>
  <si>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</si>
  <si>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</si>
  <si>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</si>
  <si>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</si>
  <si>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</si>
  <si>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</si>
  <si>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</si>
  <si>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</si>
  <si>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</si>
  <si>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</si>
  <si>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</si>
  <si>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</si>
  <si>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</si>
  <si>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</si>
  <si>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</si>
  <si>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</si>
  <si>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</si>
  <si>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</si>
  <si>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</si>
  <si>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</si>
  <si>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</si>
  <si>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</si>
  <si>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</si>
  <si>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</si>
  <si>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</si>
  <si>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</si>
  <si>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</si>
  <si>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</si>
  <si>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</si>
  <si>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</si>
  <si>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</si>
  <si>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</si>
  <si>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</si>
  <si>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</si>
  <si>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</si>
  <si>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</si>
  <si>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</si>
  <si>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</si>
  <si>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</si>
  <si>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</si>
  <si>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</si>
  <si>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</si>
  <si>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</si>
  <si>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</si>
  <si>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</si>
  <si>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</si>
  <si>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</si>
  <si>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</si>
  <si>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</si>
  <si>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</si>
  <si>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</si>
  <si>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</si>
  <si>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</si>
  <si>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</si>
  <si>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</si>
  <si>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</si>
  <si>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</si>
  <si>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</si>
  <si>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</si>
  <si>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</si>
  <si>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</si>
  <si>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</si>
  <si>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</si>
  <si>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</si>
  <si>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</si>
  <si>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</si>
  <si>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</si>
  <si>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</si>
  <si>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</si>
  <si>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</si>
  <si>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</si>
  <si>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</si>
  <si>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</si>
  <si>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</si>
  <si>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</si>
  <si>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</si>
  <si>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</si>
  <si>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</si>
  <si>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</si>
  <si>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</si>
  <si>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</si>
  <si>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</si>
  <si>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</si>
  <si>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</si>
  <si>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</si>
  <si>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</si>
  <si>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</si>
  <si>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</si>
  <si>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</si>
  <si>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</si>
  <si>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</si>
  <si>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</si>
  <si>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</si>
  <si>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</si>
  <si>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</si>
  <si>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</si>
  <si>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</si>
  <si>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</si>
  <si>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</si>
  <si>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</si>
  <si>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</si>
  <si>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</si>
  <si>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</si>
  <si>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</si>
  <si>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</si>
  <si>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</si>
  <si>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</si>
  <si>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</si>
  <si>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</si>
  <si>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</si>
  <si>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</si>
  <si>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</si>
  <si>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</si>
  <si>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</si>
  <si>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</si>
  <si>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</si>
  <si>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</si>
  <si>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</si>
  <si>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</si>
  <si>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</si>
  <si>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</si>
  <si>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</si>
  <si>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</si>
  <si>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</si>
  <si>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</si>
  <si>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</si>
  <si>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</si>
  <si>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</si>
  <si>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</si>
  <si>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</si>
  <si>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</si>
  <si>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</si>
  <si>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</si>
  <si>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</si>
  <si>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</si>
  <si>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</si>
  <si>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</si>
  <si>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</si>
  <si>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</si>
  <si>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</si>
  <si>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</si>
  <si>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</si>
  <si>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</si>
  <si>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</si>
  <si>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</si>
  <si>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</si>
  <si>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</si>
  <si>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</si>
  <si>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</si>
  <si>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</si>
  <si>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</si>
  <si>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</si>
  <si>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</si>
  <si>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</si>
  <si>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</si>
  <si>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</si>
  <si>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</si>
  <si>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</si>
  <si>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</si>
  <si>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</si>
  <si>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</si>
  <si>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</si>
  <si>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</si>
  <si>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</si>
  <si>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</si>
  <si>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</si>
  <si>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</si>
  <si>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</si>
  <si>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</si>
  <si>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</si>
  <si>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</si>
  <si>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</si>
  <si>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</si>
  <si>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</si>
  <si>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</si>
  <si>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</si>
  <si>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</si>
  <si>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</si>
  <si>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</si>
  <si>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</si>
  <si>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</si>
  <si>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</si>
  <si>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</si>
  <si>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</si>
  <si>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</si>
  <si>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</si>
  <si>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</si>
  <si>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</si>
  <si>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</si>
  <si>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</si>
  <si>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</si>
  <si>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</si>
  <si>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</si>
  <si>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</si>
  <si>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</si>
  <si>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</si>
  <si>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</si>
  <si>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</si>
  <si>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</si>
  <si>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</si>
  <si>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</si>
  <si>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</si>
  <si>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</si>
  <si>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</si>
  <si>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</si>
  <si>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</si>
  <si>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</si>
  <si>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</si>
  <si>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</si>
  <si>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</si>
  <si>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</si>
  <si>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</si>
  <si>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</si>
  <si>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</si>
  <si>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</si>
  <si>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</si>
  <si>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</si>
  <si>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</si>
  <si>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</si>
  <si>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</si>
  <si>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</si>
  <si>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</si>
  <si>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</si>
  <si>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</si>
  <si>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</si>
  <si>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</si>
  <si>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</si>
  <si>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</si>
  <si>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</si>
  <si>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</si>
  <si>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</si>
  <si>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</si>
  <si>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</si>
  <si>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</si>
  <si>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</si>
  <si>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</si>
  <si>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</si>
  <si>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</si>
  <si>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</si>
  <si>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</si>
  <si>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</si>
  <si>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</si>
  <si>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</si>
  <si>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</si>
  <si>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</si>
  <si>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</si>
  <si>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</si>
  <si>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</si>
  <si>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</si>
  <si>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</si>
  <si>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</si>
  <si>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</si>
  <si>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</si>
  <si>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</si>
  <si>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</si>
  <si>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</si>
  <si>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</si>
  <si>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</si>
  <si>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</si>
  <si>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</si>
  <si>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</si>
  <si>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</si>
  <si>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</si>
  <si>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</si>
  <si>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</si>
  <si>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</si>
  <si>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</si>
  <si>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</si>
  <si>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</si>
  <si>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</si>
  <si>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</si>
  <si>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</si>
  <si>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</si>
  <si>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</si>
  <si>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</si>
  <si>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</si>
  <si>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</si>
  <si>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</si>
  <si>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</si>
  <si>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</si>
  <si>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</si>
  <si>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</si>
  <si>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</si>
  <si>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</si>
  <si>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</si>
  <si>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</si>
  <si>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</si>
  <si>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</si>
  <si>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</si>
  <si>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</si>
  <si>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</si>
  <si>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</si>
  <si>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</si>
  <si>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</si>
  <si>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</si>
  <si>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</si>
  <si>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</si>
  <si>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</si>
  <si>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</si>
  <si>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</si>
  <si>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</si>
  <si>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</si>
  <si>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</si>
  <si>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</si>
  <si>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</si>
  <si>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</si>
  <si>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</si>
  <si>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</si>
  <si>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</si>
  <si>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</si>
  <si>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</si>
  <si>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</si>
  <si>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</si>
  <si>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</si>
  <si>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</si>
  <si>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</si>
  <si>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</si>
  <si>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</si>
  <si>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</si>
  <si>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</si>
  <si>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</si>
  <si>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</si>
  <si>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</si>
  <si>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</si>
  <si>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</si>
  <si>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</si>
  <si>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</si>
  <si>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</si>
  <si>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</si>
  <si>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</si>
  <si>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</si>
  <si>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</si>
  <si>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</si>
  <si>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</si>
  <si>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</si>
  <si>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</si>
  <si>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</si>
  <si>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</si>
  <si>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</si>
  <si>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</si>
  <si>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</si>
  <si>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</si>
  <si>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</si>
  <si>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</si>
  <si>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</si>
  <si>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</si>
  <si>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</si>
  <si>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</si>
  <si>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</si>
  <si>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</si>
  <si>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</si>
  <si>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</si>
  <si>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</si>
  <si>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</si>
  <si>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</si>
  <si>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</si>
  <si>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</si>
  <si>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</si>
  <si>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</si>
  <si>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</si>
  <si>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</si>
  <si>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</si>
  <si>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</si>
  <si>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</si>
  <si>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</si>
  <si>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</si>
  <si>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</si>
  <si>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</si>
  <si>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</si>
  <si>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</si>
  <si>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</si>
  <si>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</si>
  <si>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</si>
  <si>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</si>
  <si>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</si>
  <si>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</si>
  <si>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</si>
  <si>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</si>
  <si>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</si>
  <si>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</si>
  <si>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</si>
  <si>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</si>
  <si>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</si>
  <si>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</si>
  <si>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</si>
  <si>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</si>
  <si>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</si>
  <si>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</si>
  <si>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</si>
  <si>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</si>
  <si>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</si>
  <si>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</si>
  <si>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</si>
  <si>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</si>
  <si>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</si>
  <si>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</si>
  <si>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</si>
  <si>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</si>
  <si>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</si>
  <si>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</si>
  <si>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</si>
  <si>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</si>
  <si>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</si>
  <si>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</si>
  <si>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</si>
  <si>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</si>
  <si>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</si>
  <si>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</si>
  <si>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</si>
  <si>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</si>
  <si>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</si>
  <si>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</si>
  <si>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</si>
  <si>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</si>
  <si>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</si>
  <si>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</si>
  <si>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</si>
  <si>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</si>
  <si>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</si>
  <si>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</si>
  <si>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</si>
  <si>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</si>
  <si>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</si>
  <si>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</si>
  <si>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</si>
  <si>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</si>
  <si>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</si>
  <si>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</si>
  <si>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</si>
  <si>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</si>
  <si>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</si>
  <si>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</si>
  <si>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</si>
  <si>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</si>
  <si>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</si>
  <si>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</si>
  <si>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</si>
  <si>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</si>
  <si>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</si>
  <si>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</si>
  <si>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</si>
  <si>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</si>
  <si>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</si>
  <si>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</si>
  <si>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</si>
  <si>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</si>
  <si>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</si>
  <si>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</si>
  <si>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</si>
  <si>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</si>
  <si>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</si>
  <si>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</si>
  <si>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</si>
  <si>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</si>
  <si>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</si>
  <si>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</si>
  <si>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</si>
  <si>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</si>
  <si>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</si>
  <si>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</si>
  <si>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</si>
  <si>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</si>
  <si>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</si>
  <si>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</si>
  <si>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</si>
  <si>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</si>
  <si>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</si>
  <si>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</si>
  <si>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</si>
  <si>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</si>
  <si>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</si>
  <si>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</si>
  <si>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</si>
  <si>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</si>
  <si>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</si>
  <si>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</si>
  <si>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</si>
  <si>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</si>
  <si>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</si>
  <si>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</si>
  <si>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</si>
  <si>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</si>
  <si>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</si>
  <si>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</si>
  <si>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</si>
  <si>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</si>
  <si>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</si>
  <si>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</si>
  <si>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</si>
  <si>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</si>
  <si>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</si>
  <si>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</si>
  <si>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</si>
  <si>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</si>
  <si>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</si>
  <si>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</si>
  <si>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</si>
  <si>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</si>
  <si>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</si>
  <si>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</si>
  <si>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</si>
  <si>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</si>
  <si>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</si>
  <si>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</si>
  <si>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</si>
  <si>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</si>
  <si>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</si>
  <si>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</si>
  <si>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</si>
  <si>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</si>
  <si>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</si>
  <si>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</si>
  <si>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</si>
  <si>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</si>
  <si>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</si>
  <si>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</si>
  <si>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</si>
  <si>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</si>
  <si>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</si>
  <si>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</si>
  <si>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</si>
  <si>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</si>
  <si>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</si>
  <si>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</si>
  <si>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</si>
  <si>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</si>
  <si>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</si>
  <si>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</si>
  <si>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</si>
  <si>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</si>
  <si>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</si>
  <si>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</si>
  <si>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</si>
  <si>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</si>
  <si>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</si>
  <si>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</si>
  <si>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</si>
  <si>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</si>
  <si>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</si>
  <si>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</si>
  <si>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</si>
  <si>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</si>
  <si>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</si>
  <si>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</si>
  <si>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</si>
  <si>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</si>
  <si>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</si>
  <si>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</si>
  <si>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</si>
  <si>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</si>
  <si>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</si>
  <si>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</si>
  <si>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</si>
  <si>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</si>
  <si>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</si>
  <si>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</si>
  <si>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</si>
  <si>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</si>
  <si>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</si>
  <si>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</si>
  <si>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</si>
  <si>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</si>
  <si>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</si>
  <si>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</si>
  <si>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</si>
  <si>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</si>
  <si>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</si>
  <si>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</si>
  <si>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</si>
  <si>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</si>
  <si>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</si>
  <si>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</si>
  <si>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</si>
  <si>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</si>
  <si>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</si>
  <si>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</si>
  <si>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</si>
  <si>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</si>
  <si>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</si>
  <si>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</si>
  <si>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</si>
  <si>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</si>
  <si>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</si>
  <si>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</si>
  <si>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</si>
  <si>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</si>
  <si>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</si>
  <si>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</si>
  <si>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</si>
  <si>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</si>
  <si>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</si>
  <si>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</si>
  <si>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</si>
  <si>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</si>
  <si>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</si>
  <si>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</si>
  <si>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</si>
  <si>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</si>
  <si>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</si>
  <si>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</si>
  <si>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</si>
  <si>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</si>
  <si>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</si>
  <si>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</si>
  <si>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</si>
  <si>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</si>
  <si>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</si>
  <si>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</si>
  <si>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</si>
  <si>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</si>
  <si>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</si>
  <si>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</si>
  <si>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</si>
  <si>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</si>
  <si>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</si>
  <si>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</si>
  <si>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</si>
  <si>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</si>
  <si>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</si>
  <si>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</si>
  <si>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</si>
  <si>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</si>
  <si>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</si>
  <si>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</si>
  <si>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</si>
  <si>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</si>
  <si>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</si>
  <si>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</si>
  <si>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</si>
  <si>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</si>
  <si>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</si>
  <si>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</si>
  <si>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</si>
  <si>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</si>
  <si>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</si>
  <si>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</si>
  <si>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</si>
  <si>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</si>
  <si>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</si>
  <si>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</si>
  <si>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</si>
  <si>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</si>
  <si>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</si>
  <si>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</si>
  <si>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</si>
  <si>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</si>
  <si>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</si>
  <si>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</si>
  <si>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</si>
  <si>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</si>
  <si>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</si>
  <si>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</si>
  <si>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</si>
  <si>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</si>
  <si>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</si>
  <si>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</si>
  <si>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</si>
  <si>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</si>
  <si>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</si>
  <si>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</si>
  <si>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</si>
  <si>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</si>
  <si>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</si>
  <si>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</si>
  <si>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</si>
  <si>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</si>
  <si>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</si>
  <si>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</si>
  <si>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</si>
  <si>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</si>
  <si>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</si>
  <si>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</si>
  <si>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</si>
  <si>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</si>
  <si>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</si>
  <si>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</si>
  <si>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</si>
  <si>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</si>
  <si>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</si>
  <si>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</si>
  <si>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</si>
  <si>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</si>
  <si>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</si>
  <si>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</si>
  <si>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</si>
  <si>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</si>
  <si>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</si>
  <si>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</si>
  <si>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</si>
  <si>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</si>
  <si>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</si>
  <si>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</si>
  <si>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</si>
  <si>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</si>
  <si>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</si>
  <si>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</si>
  <si>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</si>
  <si>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</si>
  <si>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</si>
  <si>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</si>
  <si>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</si>
  <si>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</si>
  <si>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</si>
  <si>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</si>
  <si>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</si>
  <si>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</si>
  <si>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</si>
  <si>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</si>
  <si>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</si>
  <si>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</si>
  <si>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</si>
  <si>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</si>
  <si>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</si>
  <si>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</si>
  <si>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</si>
  <si>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</si>
  <si>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</si>
  <si>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</si>
  <si>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</si>
  <si>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</si>
  <si>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</si>
  <si>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</si>
  <si>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</si>
  <si>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</si>
  <si>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</si>
  <si>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</si>
  <si>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</si>
  <si>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</si>
  <si>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</si>
  <si>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</si>
  <si>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</si>
  <si>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</si>
  <si>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</si>
  <si>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</si>
  <si>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</si>
  <si>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</si>
  <si>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</si>
  <si>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</si>
  <si>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</si>
  <si>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</si>
  <si>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</si>
  <si>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</si>
  <si>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</si>
  <si>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</si>
  <si>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</si>
  <si>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</si>
  <si>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</si>
  <si>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</si>
  <si>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</si>
  <si>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</si>
  <si>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</si>
  <si>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</si>
  <si>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</si>
  <si>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</si>
  <si>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</si>
  <si>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</si>
  <si>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</si>
  <si>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</si>
  <si>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</si>
  <si>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</si>
  <si>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</si>
  <si>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</si>
  <si>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</si>
  <si>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</si>
  <si>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</si>
  <si>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</si>
  <si>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</si>
  <si>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</si>
  <si>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</si>
  <si>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</si>
  <si>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</si>
  <si>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</si>
  <si>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</si>
  <si>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</si>
  <si>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</si>
  <si>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</si>
  <si>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</si>
  <si>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</si>
  <si>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</si>
  <si>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</si>
  <si>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</si>
  <si>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</si>
  <si>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</si>
  <si>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</si>
  <si>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</si>
  <si>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</si>
  <si>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</si>
  <si>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</si>
  <si>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</si>
  <si>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</si>
  <si>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</si>
  <si>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</si>
  <si>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</si>
  <si>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</si>
  <si>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</si>
  <si>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</si>
  <si>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</si>
  <si>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</si>
  <si>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</si>
  <si>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</si>
  <si>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</si>
  <si>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</si>
  <si>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</si>
  <si>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</si>
  <si>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</si>
  <si>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</si>
  <si>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</si>
  <si>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</si>
  <si>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</si>
  <si>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</si>
  <si>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</si>
  <si>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</si>
  <si>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</si>
  <si>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</si>
  <si>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</si>
  <si>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</si>
  <si>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</si>
  <si>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</si>
  <si>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</si>
  <si>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</si>
  <si>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</si>
  <si>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</si>
  <si>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</si>
  <si>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</si>
  <si>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</si>
  <si>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</si>
  <si>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</si>
  <si>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</si>
  <si>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</si>
  <si>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</si>
  <si>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</si>
  <si>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</si>
  <si>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</si>
  <si>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</si>
  <si>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</si>
  <si>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</si>
  <si>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</si>
  <si>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</si>
  <si>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</si>
  <si>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</si>
  <si>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</si>
  <si>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</si>
  <si>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</si>
  <si>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</si>
  <si>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</si>
  <si>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</si>
  <si>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</si>
  <si>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</si>
  <si>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</si>
  <si>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</si>
  <si>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</si>
  <si>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</si>
  <si>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</si>
  <si>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</si>
  <si>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</si>
  <si>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</si>
  <si>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</si>
  <si>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</si>
  <si>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</si>
  <si>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</si>
  <si>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</si>
  <si>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</si>
  <si>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</si>
  <si>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</si>
  <si>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</si>
  <si>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</si>
  <si>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</si>
  <si>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</si>
  <si>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</si>
  <si>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</si>
  <si>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</si>
  <si>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</si>
  <si>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</si>
  <si>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</si>
  <si>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</si>
  <si>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</si>
  <si>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</si>
  <si>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</si>
  <si>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</si>
  <si>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</si>
  <si>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</si>
  <si>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</si>
  <si>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</si>
  <si>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</si>
  <si>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</si>
  <si>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</si>
  <si>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</si>
  <si>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</si>
  <si>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</si>
  <si>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</si>
  <si>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</si>
  <si>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</si>
  <si>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</si>
  <si>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</si>
  <si>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</si>
  <si>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</si>
  <si>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</si>
  <si>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</si>
  <si>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</si>
  <si>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</si>
  <si>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</si>
  <si>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</si>
  <si>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</si>
  <si>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</si>
  <si>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</si>
  <si>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</si>
  <si>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</si>
  <si>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</si>
  <si>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</si>
  <si>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</si>
  <si>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</si>
  <si>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</si>
  <si>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</si>
  <si>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</si>
  <si>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</si>
  <si>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</si>
  <si>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</si>
  <si>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</si>
  <si>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</si>
  <si>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</si>
  <si>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</si>
  <si>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</si>
  <si>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</si>
  <si>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</si>
  <si>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</si>
  <si>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</si>
  <si>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</si>
  <si>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</si>
  <si>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</si>
  <si>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</si>
  <si>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</si>
  <si>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</si>
  <si>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</si>
  <si>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</si>
  <si>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</si>
  <si>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</si>
  <si>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</si>
  <si>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</si>
  <si>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</si>
  <si>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</si>
  <si>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</si>
  <si>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</si>
  <si>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</si>
  <si>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</si>
  <si>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</si>
  <si>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</si>
  <si>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</si>
  <si>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</si>
  <si>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</si>
  <si>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</si>
  <si>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</si>
  <si>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</si>
  <si>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</si>
  <si>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</si>
  <si>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</si>
  <si>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</si>
  <si>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</si>
  <si>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</si>
  <si>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</si>
  <si>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</si>
  <si>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</si>
  <si>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</si>
  <si>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</si>
  <si>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</si>
  <si>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</si>
  <si>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</si>
  <si>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</si>
  <si>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</si>
  <si>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</si>
  <si>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</si>
  <si>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</si>
  <si>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</si>
  <si>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</si>
  <si>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</si>
  <si>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</si>
  <si>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</si>
  <si>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</si>
  <si>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</si>
  <si>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</si>
  <si>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</si>
  <si>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</si>
  <si>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</si>
  <si>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</si>
  <si>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</si>
  <si>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</si>
  <si>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</si>
  <si>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</si>
  <si>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</si>
  <si>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</si>
  <si>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</si>
  <si>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</si>
  <si>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</si>
  <si>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</si>
  <si>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</si>
  <si>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</si>
  <si>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</si>
  <si>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</si>
  <si>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</si>
  <si>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</si>
  <si>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</si>
  <si>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</si>
  <si>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</si>
  <si>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</si>
  <si>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</si>
  <si>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</si>
  <si>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</si>
  <si>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</si>
  <si>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</si>
  <si>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</si>
  <si>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</si>
  <si>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</si>
  <si>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</si>
  <si>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</si>
  <si>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</si>
  <si>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</si>
  <si>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</si>
  <si>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</si>
  <si>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</si>
  <si>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</si>
  <si>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</si>
  <si>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</si>
  <si>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</si>
  <si>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</si>
  <si>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</si>
  <si>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</si>
  <si>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</si>
  <si>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</si>
  <si>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</si>
  <si>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</si>
  <si>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</si>
  <si>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</si>
  <si>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</si>
  <si>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</si>
  <si>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</si>
  <si>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</si>
  <si>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</si>
  <si>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</si>
  <si>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</si>
  <si>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</si>
  <si>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</si>
  <si>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</si>
  <si>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</si>
  <si>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</si>
  <si>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</si>
  <si>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</si>
  <si>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</si>
  <si>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</si>
  <si>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</si>
  <si>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</si>
  <si>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</si>
  <si>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</si>
  <si>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</si>
  <si>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</si>
  <si>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</si>
  <si>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</si>
  <si>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</si>
  <si>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</si>
  <si>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</si>
  <si>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</si>
  <si>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</si>
  <si>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</si>
  <si>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</si>
  <si>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</si>
  <si>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</si>
  <si>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</si>
  <si>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</si>
  <si>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</si>
  <si>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</si>
  <si>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</si>
  <si>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</si>
  <si>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</si>
  <si>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</si>
  <si>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</si>
  <si>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</si>
  <si>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</si>
  <si>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</si>
  <si>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</si>
  <si>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</si>
  <si>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</si>
  <si>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</si>
  <si>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</si>
  <si>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</si>
  <si>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</si>
  <si>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</si>
  <si>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</si>
  <si>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</si>
  <si>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</si>
  <si>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</si>
  <si>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</si>
  <si>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</si>
  <si>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</si>
  <si>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</si>
  <si>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</si>
  <si>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</si>
  <si>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</si>
  <si>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</si>
  <si>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</si>
  <si>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</si>
  <si>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</si>
  <si>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</si>
  <si>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</si>
  <si>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</si>
  <si>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</si>
  <si>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</si>
  <si>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</si>
  <si>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</si>
  <si>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</si>
  <si>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</si>
  <si>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</si>
  <si>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</si>
  <si>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</si>
  <si>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</si>
  <si>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</si>
  <si>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</si>
  <si>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</si>
  <si>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</si>
  <si>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</si>
  <si>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</si>
  <si>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</si>
  <si>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</si>
  <si>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</si>
  <si>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</si>
  <si>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</si>
  <si>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</si>
  <si>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</si>
  <si>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</si>
  <si>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</si>
  <si>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</si>
  <si>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</si>
  <si>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</si>
  <si>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</si>
  <si>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</si>
  <si>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</si>
  <si>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</si>
  <si>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</si>
  <si>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</si>
  <si>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</si>
  <si>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</si>
  <si>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</si>
  <si>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</si>
  <si>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</si>
  <si>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</si>
  <si>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</si>
  <si>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</si>
  <si>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</si>
  <si>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</si>
  <si>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</si>
  <si>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</si>
  <si>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</si>
  <si>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</si>
  <si>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</si>
  <si>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</si>
  <si>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</si>
  <si>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</si>
  <si>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</si>
  <si>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</si>
  <si>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</si>
  <si>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</si>
  <si>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</si>
  <si>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</si>
  <si>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</si>
  <si>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</si>
  <si>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</si>
  <si>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</si>
  <si>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</si>
  <si>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</si>
  <si>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</si>
  <si>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</si>
  <si>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</si>
  <si>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</si>
  <si>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</si>
  <si>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</si>
  <si>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</si>
  <si>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</si>
  <si>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</si>
  <si>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</si>
  <si>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</si>
  <si>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</si>
  <si>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</si>
  <si>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</si>
  <si>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</si>
  <si>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</si>
  <si>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</si>
  <si>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</si>
  <si>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</si>
  <si>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</si>
  <si>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</si>
  <si>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</si>
  <si>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</si>
  <si>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</si>
  <si>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</si>
  <si>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</si>
  <si>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</si>
  <si>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</si>
  <si>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</si>
  <si>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</si>
  <si>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</si>
  <si>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</si>
  <si>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</si>
  <si>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</si>
  <si>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</si>
  <si>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</si>
  <si>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</si>
  <si>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</si>
  <si>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</si>
  <si>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</si>
  <si>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</si>
  <si>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</si>
  <si>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</si>
  <si>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</si>
  <si>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</si>
  <si>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</si>
  <si>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</si>
  <si>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</si>
  <si>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</si>
  <si>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</si>
  <si>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</si>
  <si>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</si>
  <si>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</si>
  <si>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</si>
  <si>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</si>
  <si>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</si>
  <si>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</si>
  <si>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</si>
  <si>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</si>
  <si>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</si>
  <si>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</si>
  <si>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</si>
  <si>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</si>
  <si>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</si>
  <si>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</si>
  <si>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</si>
  <si>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</si>
  <si>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</si>
  <si>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</si>
  <si>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</si>
  <si>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</si>
  <si>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</si>
  <si>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</si>
  <si>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</si>
  <si>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</si>
  <si>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</si>
  <si>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</si>
  <si>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</si>
  <si>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</si>
  <si>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</si>
  <si>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</si>
  <si>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</si>
  <si>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</si>
  <si>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</si>
  <si>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</si>
  <si>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</si>
  <si>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</si>
  <si>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</si>
  <si>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</si>
  <si>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</si>
  <si>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</si>
  <si>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</si>
  <si>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</si>
  <si>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</si>
  <si>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</si>
  <si>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</si>
  <si>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</si>
  <si>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</si>
  <si>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</si>
  <si>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</si>
  <si>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</si>
  <si>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</si>
  <si>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</si>
  <si>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</si>
  <si>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</si>
  <si>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</si>
  <si>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</si>
  <si>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</si>
  <si>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</si>
  <si>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</si>
  <si>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</si>
  <si>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</si>
  <si>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</si>
  <si>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</si>
  <si>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</si>
  <si>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</si>
  <si>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</si>
  <si>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</si>
  <si>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</si>
  <si>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</si>
  <si>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</si>
  <si>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</si>
  <si>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</si>
  <si>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</si>
  <si>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</si>
  <si>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</si>
  <si>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</si>
  <si>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</si>
  <si>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</si>
  <si>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</si>
  <si>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</si>
  <si>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</si>
  <si>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</si>
  <si>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</si>
  <si>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</si>
  <si>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</si>
  <si>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</si>
  <si>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</si>
  <si>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</si>
  <si>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</si>
  <si>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</si>
  <si>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</si>
  <si>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</si>
  <si>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</si>
  <si>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</si>
  <si>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</si>
  <si>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</si>
  <si>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</si>
  <si>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</si>
  <si>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</si>
  <si>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</si>
  <si>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</si>
  <si>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</si>
  <si>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</si>
  <si>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</si>
  <si>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</si>
  <si>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</si>
  <si>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</si>
  <si>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</si>
  <si>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</si>
  <si>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</si>
  <si>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</si>
  <si>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</si>
  <si>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</si>
  <si>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</si>
  <si>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</si>
  <si>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</si>
  <si>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</si>
  <si>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</si>
  <si>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</si>
  <si>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</si>
  <si>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</si>
  <si>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</si>
  <si>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</si>
  <si>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</si>
  <si>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</si>
  <si>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</si>
  <si>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</si>
  <si>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</si>
  <si>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</si>
  <si>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</si>
  <si>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</si>
  <si>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</si>
  <si>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</si>
  <si>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</si>
  <si>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</si>
  <si>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</si>
  <si>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</si>
  <si>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</si>
  <si>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</si>
  <si>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</si>
  <si>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</si>
  <si>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</si>
  <si>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</si>
  <si>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</si>
  <si>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</si>
  <si>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</si>
  <si>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</si>
  <si>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</si>
  <si>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</si>
  <si>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</si>
  <si>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</si>
  <si>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</si>
  <si>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</si>
  <si>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</si>
  <si>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</si>
  <si>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</si>
  <si>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</si>
  <si>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</si>
  <si>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</si>
  <si>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</si>
  <si>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</si>
  <si>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</si>
  <si>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</si>
  <si>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</si>
  <si>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</si>
  <si>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</si>
  <si>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</si>
  <si>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</si>
  <si>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</si>
  <si>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</si>
  <si>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</si>
  <si>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</si>
  <si>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</si>
  <si>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</si>
  <si>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</si>
  <si>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</si>
  <si>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</si>
  <si>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</si>
  <si>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</si>
  <si>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</si>
  <si>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</si>
  <si>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</si>
  <si>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</si>
  <si>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</si>
  <si>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</si>
  <si>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</si>
  <si>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</si>
  <si>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</si>
  <si>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</si>
  <si>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</si>
  <si>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</si>
  <si>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</si>
  <si>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</si>
  <si>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</si>
  <si>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</si>
  <si>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</si>
  <si>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</si>
  <si>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</si>
  <si>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</si>
  <si>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</si>
  <si>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</si>
  <si>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</si>
  <si>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</si>
  <si>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</si>
  <si>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</si>
  <si>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</si>
  <si>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</si>
  <si>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</si>
  <si>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</si>
  <si>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</si>
  <si>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</si>
  <si>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</si>
  <si>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</si>
  <si>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</si>
  <si>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</si>
  <si>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</si>
  <si>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</si>
  <si>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</si>
  <si>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</si>
  <si>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</si>
  <si>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</si>
  <si>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</si>
  <si>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</si>
  <si>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</si>
  <si>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</si>
  <si>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</si>
  <si>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</si>
  <si>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</si>
  <si>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</si>
  <si>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</si>
  <si>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</si>
  <si>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</si>
  <si>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</si>
  <si>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</si>
  <si>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</si>
  <si>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</si>
  <si>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</si>
  <si>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</si>
  <si>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</si>
  <si>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</si>
  <si>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</si>
  <si>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</si>
  <si>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</si>
  <si>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</si>
  <si>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</si>
  <si>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</si>
  <si>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</si>
  <si>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</si>
  <si>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</si>
  <si>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</si>
  <si>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</si>
  <si>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</si>
  <si>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</si>
  <si>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</si>
  <si>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</si>
  <si>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</si>
  <si>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</si>
  <si>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</si>
  <si>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</si>
  <si>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</si>
  <si>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</si>
  <si>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</si>
  <si>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</si>
  <si>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</si>
  <si>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</si>
  <si>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</si>
  <si>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</si>
  <si>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</si>
  <si>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</si>
  <si>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</si>
  <si>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</si>
  <si>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</si>
  <si>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</si>
  <si>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</si>
  <si>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</si>
  <si>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</si>
  <si>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</si>
  <si>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</si>
  <si>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</si>
  <si>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</si>
  <si>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</si>
  <si>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</si>
  <si>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</si>
  <si>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</si>
  <si>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</si>
  <si>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</si>
  <si>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</si>
  <si>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</si>
  <si>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</si>
  <si>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</si>
  <si>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</si>
  <si>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</si>
  <si>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</si>
  <si>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</si>
  <si>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</si>
  <si>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</si>
  <si>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</si>
  <si>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</si>
  <si>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</si>
  <si>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</si>
  <si>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</si>
  <si>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</si>
  <si>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</si>
  <si>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</si>
  <si>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</si>
  <si>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</si>
  <si>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</si>
  <si>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</si>
  <si>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</si>
  <si>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</si>
  <si>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</si>
  <si>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</si>
  <si>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</si>
  <si>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</si>
  <si>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</si>
  <si>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</si>
  <si>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</si>
  <si>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</si>
  <si>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</si>
  <si>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</si>
  <si>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</si>
  <si>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</si>
  <si>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</si>
  <si>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</si>
  <si>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</si>
  <si>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</si>
  <si>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</si>
  <si>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</si>
  <si>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</si>
  <si>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</si>
  <si>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</si>
  <si>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</si>
  <si>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</si>
  <si>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</si>
  <si>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</si>
  <si>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</si>
  <si>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</si>
  <si>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</si>
  <si>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</si>
  <si>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</si>
  <si>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</si>
  <si>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</si>
  <si>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</si>
  <si>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</si>
  <si>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</si>
  <si>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</si>
  <si>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</si>
  <si>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</si>
  <si>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</si>
  <si>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</si>
  <si>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</si>
  <si>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</si>
  <si>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</si>
  <si>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</si>
  <si>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</si>
  <si>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</si>
  <si>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</si>
  <si>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</si>
  <si>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</si>
  <si>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</si>
  <si>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</si>
  <si>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</si>
  <si>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</si>
  <si>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</si>
  <si>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</si>
  <si>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</si>
  <si>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</si>
  <si>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</si>
  <si>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</si>
  <si>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</si>
  <si>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</si>
  <si>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</si>
  <si>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</si>
  <si>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</si>
  <si>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</si>
  <si>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</si>
  <si>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</si>
  <si>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</si>
  <si>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</si>
  <si>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</si>
  <si>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</si>
  <si>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</si>
  <si>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</si>
  <si>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</si>
  <si>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</si>
  <si>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</si>
  <si>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</si>
  <si>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</si>
  <si>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</si>
  <si>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</si>
  <si>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</si>
  <si>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</si>
  <si>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</si>
  <si>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</si>
  <si>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</si>
  <si>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</si>
  <si>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</si>
  <si>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</si>
  <si>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</si>
  <si>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</si>
  <si>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</si>
  <si>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</si>
  <si>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</si>
  <si>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</si>
  <si>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</si>
  <si>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</si>
  <si>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</si>
  <si>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</si>
  <si>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</si>
  <si>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</si>
  <si>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</si>
  <si>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</si>
  <si>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</si>
  <si>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</si>
  <si>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</si>
  <si>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</si>
  <si>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</si>
  <si>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</si>
  <si>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</si>
  <si>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</si>
  <si>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</si>
  <si>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</si>
  <si>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</si>
  <si>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</si>
  <si>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</si>
  <si>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</si>
  <si>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</si>
  <si>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</si>
  <si>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</si>
  <si>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</si>
  <si>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</si>
  <si>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</si>
  <si>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</si>
  <si>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</si>
  <si>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</si>
  <si>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</si>
  <si>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</si>
  <si>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</si>
  <si>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</si>
  <si>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</si>
  <si>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</si>
  <si>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</si>
  <si>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</si>
  <si>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</si>
  <si>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</si>
  <si>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</si>
  <si>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</si>
  <si>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</si>
  <si>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</si>
  <si>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</si>
  <si>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</si>
  <si>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</si>
  <si>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</si>
  <si>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</si>
  <si>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</si>
  <si>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</si>
  <si>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</si>
  <si>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</si>
  <si>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</si>
  <si>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</si>
  <si>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</si>
  <si>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</si>
  <si>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</si>
  <si>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</si>
  <si>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</si>
  <si>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</si>
  <si>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</si>
  <si>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</si>
  <si>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</si>
  <si>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</si>
  <si>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</si>
  <si>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</si>
  <si>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</si>
  <si>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</si>
  <si>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</si>
  <si>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</si>
  <si>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</si>
  <si>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</si>
  <si>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</si>
  <si>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</si>
  <si>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</si>
  <si>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</si>
  <si>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</si>
  <si>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</si>
  <si>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</si>
  <si>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</si>
  <si>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</si>
  <si>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</si>
  <si>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</si>
  <si>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</si>
  <si>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</si>
  <si>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</si>
  <si>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</si>
  <si>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</si>
  <si>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</si>
  <si>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</si>
  <si>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</si>
  <si>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</si>
  <si>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</si>
  <si>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</si>
  <si>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</si>
  <si>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</si>
  <si>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</si>
  <si>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</si>
  <si>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</si>
  <si>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</si>
  <si>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</si>
  <si>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</si>
  <si>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</si>
  <si>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</si>
  <si>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</si>
  <si>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</si>
  <si>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</si>
  <si>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</si>
  <si>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</si>
  <si>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</si>
  <si>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</si>
  <si>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</si>
  <si>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</si>
  <si>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</si>
  <si>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</si>
  <si>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</si>
  <si>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</si>
  <si>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</si>
  <si>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</si>
  <si>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</si>
  <si>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</si>
  <si>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</si>
  <si>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</si>
  <si>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</si>
  <si>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</si>
  <si>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</si>
  <si>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</si>
  <si>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</si>
  <si>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</si>
  <si>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</si>
  <si>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</si>
  <si>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</si>
  <si>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</si>
  <si>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</si>
  <si>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</si>
  <si>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</si>
  <si>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</si>
  <si>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</si>
  <si>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</si>
  <si>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</si>
  <si>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</si>
  <si>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</si>
  <si>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</si>
  <si>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</si>
  <si>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</si>
  <si>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</si>
  <si>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</si>
  <si>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</si>
  <si>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</si>
  <si>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</si>
  <si>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</si>
  <si>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</si>
  <si>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</si>
  <si>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</si>
  <si>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</si>
  <si>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</si>
  <si>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</si>
  <si>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</si>
  <si>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</si>
  <si>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</si>
  <si>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</si>
  <si>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</si>
  <si>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</si>
  <si>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</si>
  <si>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</si>
  <si>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</si>
  <si>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</si>
  <si>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</si>
  <si>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</si>
  <si>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</si>
  <si>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</si>
  <si>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</si>
  <si>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</si>
  <si>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</si>
  <si>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</si>
  <si>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</si>
  <si>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</si>
  <si>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</si>
  <si>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</si>
  <si>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</si>
  <si>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</si>
  <si>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</si>
  <si>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</si>
  <si>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</si>
  <si>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</si>
  <si>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</si>
  <si>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</si>
  <si>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</si>
  <si>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</si>
  <si>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</si>
  <si>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</si>
  <si>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</si>
  <si>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</si>
  <si>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</si>
  <si>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</si>
  <si>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</si>
  <si>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</si>
  <si>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</si>
  <si>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</si>
  <si>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</si>
  <si>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</si>
  <si>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</si>
  <si>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</si>
  <si>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</si>
  <si>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</si>
  <si>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</si>
  <si>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</si>
  <si>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</si>
  <si>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</si>
  <si>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</si>
  <si>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</si>
  <si>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</si>
  <si>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</si>
  <si>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</si>
  <si>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</si>
  <si>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</si>
  <si>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</si>
  <si>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</si>
  <si>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</si>
  <si>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</si>
  <si>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</si>
  <si>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</si>
  <si>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</si>
  <si>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</si>
  <si>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</si>
  <si>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</si>
  <si>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</si>
  <si>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</si>
  <si>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</si>
  <si>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</si>
  <si>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</si>
  <si>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</si>
  <si>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</si>
  <si>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</si>
  <si>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</si>
  <si>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</si>
  <si>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</si>
  <si>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</si>
  <si>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</si>
  <si>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</si>
  <si>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</si>
  <si>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</si>
  <si>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</si>
  <si>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</si>
  <si>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</si>
  <si>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</si>
  <si>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</si>
  <si>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</si>
  <si>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</si>
  <si>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</si>
  <si>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</si>
  <si>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</si>
  <si>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</si>
  <si>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</si>
  <si>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</si>
  <si>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</si>
  <si>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</si>
  <si>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</si>
  <si>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</si>
  <si>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</si>
  <si>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</si>
  <si>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</si>
  <si>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</si>
  <si>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</si>
  <si>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</si>
  <si>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</si>
  <si>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</si>
  <si>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</si>
  <si>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</si>
  <si>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</si>
  <si>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</si>
  <si>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</si>
  <si>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</si>
  <si>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</si>
  <si>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</si>
  <si>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</si>
  <si>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</si>
  <si>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</si>
  <si>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</si>
  <si>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</si>
  <si>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</si>
  <si>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</si>
  <si>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</si>
  <si>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</si>
  <si>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</si>
  <si>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</si>
  <si>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</si>
  <si>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</si>
  <si>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</si>
  <si>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</si>
  <si>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</si>
  <si>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</si>
  <si>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</si>
  <si>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</si>
  <si>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</si>
  <si>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</si>
  <si>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</si>
  <si>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</si>
  <si>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</si>
  <si>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</si>
  <si>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</si>
  <si>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</si>
  <si>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</si>
  <si>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</si>
  <si>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</si>
  <si>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</si>
  <si>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</si>
  <si>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</si>
  <si>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</si>
  <si>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</si>
  <si>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</si>
  <si>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</si>
  <si>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</si>
  <si>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</si>
  <si>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</si>
  <si>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</si>
  <si>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</si>
  <si>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</si>
  <si>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</si>
  <si>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</si>
  <si>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</si>
  <si>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</si>
  <si>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</si>
  <si>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</si>
  <si>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</si>
  <si>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</si>
  <si>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</si>
  <si>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</si>
  <si>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</si>
  <si>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</si>
  <si>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</si>
  <si>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</si>
  <si>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</si>
  <si>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</si>
  <si>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</si>
  <si>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</si>
  <si>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</si>
  <si>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</si>
  <si>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</si>
  <si>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</si>
  <si>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</si>
  <si>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</si>
  <si>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</si>
  <si>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</si>
  <si>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</si>
  <si>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</si>
  <si>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</si>
  <si>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</si>
  <si>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</si>
  <si>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</si>
  <si>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</si>
  <si>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</si>
  <si>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</si>
  <si>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</si>
  <si>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</si>
  <si>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</si>
  <si>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</si>
  <si>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</si>
  <si>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</si>
  <si>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</si>
  <si>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</si>
  <si>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</si>
  <si>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</si>
  <si>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</si>
  <si>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</si>
  <si>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</si>
  <si>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</si>
  <si>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</si>
  <si>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</si>
  <si>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</si>
  <si>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</si>
  <si>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</si>
  <si>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</si>
  <si>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</si>
  <si>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</si>
  <si>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</si>
  <si>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</si>
  <si>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</si>
  <si>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</si>
  <si>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</si>
  <si>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</si>
  <si>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</si>
  <si>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</si>
  <si>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</si>
  <si>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</si>
  <si>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</si>
  <si>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</si>
  <si>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</si>
  <si>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</si>
  <si>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</si>
  <si>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</si>
  <si>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</si>
  <si>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</si>
  <si>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</si>
  <si>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</si>
  <si>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</si>
  <si>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</si>
  <si>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</si>
  <si>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</si>
  <si>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</si>
  <si>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</si>
  <si>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</si>
  <si>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</si>
  <si>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</si>
  <si>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</si>
  <si>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</si>
  <si>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</si>
  <si>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</si>
  <si>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</si>
  <si>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</si>
  <si>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</si>
  <si>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</si>
  <si>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</si>
  <si>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</si>
  <si>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</si>
  <si>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</si>
  <si>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</si>
  <si>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</si>
  <si>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</si>
  <si>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</si>
  <si>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</si>
  <si>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</si>
  <si>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</si>
  <si>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</si>
  <si>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</si>
  <si>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</si>
  <si>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</si>
  <si>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</si>
  <si>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</si>
  <si>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</si>
  <si>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</si>
  <si>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</si>
  <si>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</si>
  <si>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</si>
  <si>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</si>
  <si>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</si>
  <si>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</si>
  <si>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</si>
  <si>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</si>
  <si>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</si>
  <si>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</si>
  <si>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</si>
  <si>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</si>
  <si>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</si>
  <si>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</si>
  <si>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</si>
  <si>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</si>
  <si>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</si>
  <si>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</si>
  <si>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</si>
  <si>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</si>
  <si>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</si>
  <si>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</si>
  <si>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</si>
  <si>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</si>
  <si>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</si>
  <si>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</si>
  <si>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</si>
  <si>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</si>
  <si>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</si>
  <si>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</si>
  <si>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</si>
  <si>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</si>
  <si>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</si>
  <si>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</si>
  <si>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</si>
  <si>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</si>
  <si>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</si>
  <si>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</si>
  <si>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</si>
  <si>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</si>
  <si>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</si>
  <si>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</si>
  <si>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</si>
  <si>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</si>
  <si>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</si>
  <si>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</si>
  <si>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</si>
  <si>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</si>
  <si>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</si>
  <si>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</si>
  <si>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</si>
  <si>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</si>
  <si>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</si>
  <si>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</si>
  <si>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</si>
  <si>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</si>
  <si>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</si>
  <si>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</si>
  <si>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</si>
  <si>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</si>
  <si>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</si>
  <si>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</si>
  <si>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</si>
  <si>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</si>
  <si>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</si>
  <si>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</si>
  <si>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</si>
  <si>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</si>
  <si>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</si>
  <si>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</si>
  <si>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</si>
  <si>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</si>
  <si>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</si>
  <si>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</si>
  <si>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</si>
  <si>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</si>
  <si>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</si>
  <si>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</si>
  <si>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</si>
  <si>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</si>
  <si>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</si>
  <si>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</si>
  <si>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</si>
  <si>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</si>
  <si>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</si>
  <si>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</si>
  <si>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</si>
  <si>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</si>
  <si>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</si>
  <si>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</si>
  <si>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</si>
  <si>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</si>
  <si>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</si>
  <si>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</si>
  <si>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</si>
  <si>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</si>
  <si>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</si>
  <si>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</si>
  <si>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</si>
  <si>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</si>
  <si>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</si>
  <si>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</si>
  <si>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</si>
  <si>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</si>
  <si>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</si>
  <si>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</si>
  <si>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</si>
  <si>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</si>
  <si>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</si>
  <si>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</si>
  <si>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</si>
  <si>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</si>
  <si>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</si>
  <si>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</si>
  <si>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</si>
  <si>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</si>
  <si>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</si>
  <si>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</si>
  <si>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</si>
  <si>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</si>
  <si>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</si>
  <si>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</si>
  <si>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</si>
  <si>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</si>
  <si>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</si>
  <si>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</si>
  <si>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</si>
  <si>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</si>
  <si>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</si>
  <si>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</si>
  <si>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</si>
  <si>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</si>
  <si>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</si>
  <si>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</si>
  <si>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</si>
  <si>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</si>
  <si>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</si>
  <si>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</si>
  <si>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</si>
  <si>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</si>
  <si>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</si>
  <si>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</si>
  <si>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</si>
  <si>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</si>
  <si>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</si>
  <si>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</si>
  <si>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</si>
  <si>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</si>
  <si>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</si>
  <si>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</si>
  <si>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</si>
  <si>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</si>
  <si>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</si>
  <si>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</si>
  <si>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</si>
  <si>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</si>
  <si>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</si>
  <si>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</si>
  <si>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</si>
  <si>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</si>
  <si>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</si>
  <si>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</si>
  <si>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</si>
  <si>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</si>
  <si>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</si>
  <si>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</si>
  <si>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</si>
  <si>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</si>
  <si>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</si>
  <si>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</si>
  <si>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</si>
  <si>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</si>
  <si>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</si>
  <si>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</si>
  <si>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</si>
  <si>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</si>
  <si>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</si>
  <si>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</si>
  <si>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</si>
  <si>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</si>
  <si>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</si>
  <si>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</si>
  <si>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</si>
  <si>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</si>
  <si>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</si>
  <si>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</si>
  <si>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</si>
  <si>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</si>
  <si>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</si>
  <si>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</si>
  <si>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</si>
  <si>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</si>
  <si>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</si>
  <si>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</si>
  <si>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</si>
  <si>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</si>
  <si>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</si>
  <si>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</si>
  <si>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</si>
  <si>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</si>
  <si>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</si>
  <si>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</si>
  <si>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</si>
  <si>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</si>
  <si>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</si>
  <si>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</si>
  <si>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</si>
  <si>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</si>
  <si>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</si>
  <si>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</si>
  <si>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</si>
  <si>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</si>
  <si>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</si>
  <si>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</si>
  <si>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</si>
  <si>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</si>
  <si>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</si>
  <si>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</si>
  <si>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</si>
  <si>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</si>
  <si>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</si>
  <si>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</si>
  <si>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</si>
  <si>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</si>
  <si>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</si>
  <si>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</si>
  <si>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</si>
  <si>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</si>
  <si>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</si>
  <si>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</si>
  <si>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</si>
  <si>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</si>
  <si>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</si>
  <si>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</si>
  <si>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</si>
  <si>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</si>
  <si>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</si>
  <si>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</si>
  <si>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</si>
  <si>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</si>
  <si>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</si>
  <si>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</si>
  <si>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</si>
  <si>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</si>
  <si>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</si>
  <si>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</si>
  <si>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</si>
  <si>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</si>
  <si>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</si>
  <si>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</si>
  <si>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</si>
  <si>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</si>
  <si>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</si>
  <si>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</si>
  <si>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</si>
  <si>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</si>
  <si>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</si>
  <si>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</si>
  <si>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</si>
  <si>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</si>
  <si>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</si>
  <si>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</si>
  <si>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</si>
  <si>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</si>
  <si>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</si>
  <si>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</si>
  <si>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</si>
  <si>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</si>
  <si>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</si>
  <si>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</si>
  <si>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</si>
  <si>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</si>
  <si>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</si>
  <si>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</si>
  <si>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</si>
  <si>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</si>
  <si>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</si>
  <si>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</si>
  <si>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</si>
  <si>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</si>
  <si>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</si>
  <si>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</si>
  <si>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</si>
  <si>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</si>
  <si>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</si>
  <si>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</si>
  <si>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</si>
  <si>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</si>
  <si>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</si>
  <si>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</si>
  <si>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</si>
  <si>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</si>
  <si>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</si>
  <si>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</si>
  <si>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</si>
  <si>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</si>
  <si>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</si>
  <si>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</si>
  <si>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</si>
  <si>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</si>
  <si>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</si>
  <si>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</si>
  <si>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</si>
  <si>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</si>
  <si>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</si>
  <si>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</si>
  <si>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</si>
  <si>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</si>
  <si>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</si>
  <si>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</si>
  <si>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</si>
  <si>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</si>
  <si>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</si>
  <si>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</si>
  <si>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</si>
  <si>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</si>
  <si>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</si>
  <si>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</si>
  <si>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</si>
  <si>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</si>
  <si>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</si>
  <si>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</si>
  <si>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</si>
  <si>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</si>
  <si>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</si>
  <si>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</si>
  <si>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</si>
  <si>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</si>
  <si>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</si>
  <si>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</si>
  <si>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</si>
  <si>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</si>
  <si>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</si>
  <si>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</si>
  <si>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</si>
  <si>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</si>
  <si>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</si>
  <si>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</si>
  <si>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</si>
  <si>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</si>
  <si>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</si>
  <si>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</si>
  <si>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</si>
  <si>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</si>
  <si>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</si>
  <si>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</si>
  <si>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</si>
  <si>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</si>
  <si>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</si>
  <si>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</si>
  <si>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</si>
  <si>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</si>
  <si>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</si>
  <si>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</si>
  <si>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</si>
  <si>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</si>
  <si>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</si>
  <si>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</si>
  <si>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</si>
  <si>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</si>
  <si>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</si>
  <si>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</si>
  <si>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</si>
  <si>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</si>
  <si>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</si>
  <si>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</si>
  <si>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</si>
  <si>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</si>
  <si>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</si>
  <si>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</si>
  <si>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</si>
  <si>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</si>
  <si>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</si>
  <si>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</si>
  <si>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</si>
  <si>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</si>
  <si>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</si>
  <si>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</si>
  <si>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</si>
  <si>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</si>
  <si>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</si>
  <si>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</si>
  <si>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</si>
  <si>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</si>
  <si>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</si>
  <si>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</si>
  <si>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</si>
  <si>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</si>
  <si>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</si>
  <si>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</si>
  <si>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</si>
  <si>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</si>
  <si>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</si>
  <si>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</si>
  <si>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</si>
  <si>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</si>
  <si>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</si>
  <si>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</si>
  <si>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</si>
  <si>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</si>
  <si>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</si>
  <si>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</si>
  <si>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</si>
  <si>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</si>
  <si>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</si>
  <si>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</si>
  <si>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</si>
  <si>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</si>
  <si>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</si>
  <si>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</si>
  <si>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</si>
  <si>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</si>
  <si>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</si>
  <si>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</si>
  <si>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</si>
  <si>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</si>
  <si>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</si>
  <si>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</si>
  <si>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</si>
  <si>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</si>
  <si>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</si>
  <si>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</si>
  <si>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</si>
  <si>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</si>
  <si>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</si>
  <si>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</si>
  <si>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</si>
  <si>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</si>
  <si>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</si>
  <si>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</si>
  <si>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</si>
  <si>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</si>
  <si>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</si>
  <si>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</si>
  <si>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</si>
  <si>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</si>
  <si>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</si>
  <si>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</si>
  <si>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</si>
  <si>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</si>
  <si>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</si>
  <si>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</si>
  <si>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</si>
  <si>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</si>
  <si>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</si>
  <si>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</si>
  <si>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</si>
  <si>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</si>
  <si>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</si>
  <si>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</si>
  <si>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</si>
  <si>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</si>
  <si>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</si>
  <si>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</si>
  <si>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</si>
  <si>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</si>
  <si>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</si>
  <si>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</si>
  <si>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</si>
  <si>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</si>
  <si>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</si>
  <si>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</si>
  <si>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</si>
  <si>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</si>
  <si>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</si>
  <si>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</si>
  <si>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</si>
  <si>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</si>
  <si>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</si>
  <si>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</si>
  <si>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</si>
  <si>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</si>
  <si>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</si>
  <si>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</si>
  <si>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</si>
  <si>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</si>
  <si>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</si>
  <si>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</si>
  <si>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</si>
  <si>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</si>
  <si>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</si>
  <si>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</si>
  <si>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</si>
  <si>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</si>
  <si>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</si>
  <si>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</si>
  <si>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</si>
  <si>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</si>
  <si>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</si>
  <si>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</si>
  <si>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</si>
  <si>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</si>
  <si>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</si>
  <si>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</si>
  <si>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</si>
  <si>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</si>
  <si>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</si>
  <si>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</si>
  <si>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</si>
  <si>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</si>
  <si>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</si>
  <si>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</si>
  <si>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</si>
  <si>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</si>
  <si>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</si>
  <si>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</si>
  <si>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</si>
  <si>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</si>
  <si>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</si>
  <si>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</si>
  <si>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</si>
  <si>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</si>
  <si>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</si>
  <si>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</si>
  <si>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</si>
  <si>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</si>
  <si>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</si>
  <si>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</si>
  <si>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</si>
  <si>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</si>
  <si>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</si>
  <si>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</si>
  <si>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</si>
  <si>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</si>
  <si>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</si>
  <si>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</si>
  <si>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</si>
  <si>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</si>
  <si>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</si>
  <si>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</si>
  <si>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</si>
  <si>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</si>
  <si>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</si>
  <si>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</si>
  <si>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</si>
  <si>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</si>
  <si>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</si>
  <si>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</si>
  <si>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</si>
  <si>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</si>
  <si>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</si>
  <si>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</si>
  <si>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</si>
  <si>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</si>
  <si>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</si>
  <si>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</si>
  <si>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</si>
  <si>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</si>
  <si>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</si>
  <si>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</si>
  <si>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</si>
  <si>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</si>
  <si>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</si>
  <si>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</si>
  <si>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</si>
  <si>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</si>
  <si>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</si>
  <si>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</si>
  <si>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</si>
  <si>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</si>
  <si>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</si>
  <si>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</si>
  <si>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</si>
  <si>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</si>
  <si>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</si>
  <si>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</si>
  <si>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</si>
  <si>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</si>
  <si>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</si>
  <si>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</si>
  <si>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</si>
  <si>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</si>
  <si>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</si>
  <si>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</si>
  <si>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</si>
  <si>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</si>
  <si>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</si>
  <si>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</si>
  <si>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</si>
  <si>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</si>
  <si>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</si>
  <si>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</si>
  <si>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</si>
  <si>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</si>
  <si>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</si>
  <si>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</si>
  <si>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</si>
  <si>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</si>
  <si>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</si>
  <si>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</si>
  <si>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</si>
  <si>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</si>
  <si>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</si>
  <si>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</si>
  <si>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</si>
  <si>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</si>
  <si>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</si>
  <si>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</si>
  <si>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</si>
  <si>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</si>
  <si>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</si>
  <si>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</si>
  <si>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</si>
  <si>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</si>
  <si>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</si>
  <si>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</si>
  <si>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</si>
  <si>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</si>
  <si>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</si>
  <si>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</si>
  <si>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</si>
  <si>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</si>
  <si>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</si>
  <si>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</si>
  <si>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</si>
  <si>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</si>
  <si>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</si>
  <si>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</si>
  <si>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</si>
  <si>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</si>
  <si>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</si>
  <si>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</si>
  <si>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</si>
  <si>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</si>
  <si>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</si>
  <si>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</si>
  <si>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</si>
  <si>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</si>
  <si>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</si>
  <si>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</si>
  <si>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</si>
  <si>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</si>
  <si>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</si>
  <si>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</si>
  <si>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</si>
  <si>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</si>
  <si>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</si>
  <si>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</si>
  <si>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</si>
  <si>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</si>
  <si>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</si>
  <si>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</si>
  <si>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</si>
  <si>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</si>
  <si>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</si>
  <si>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</si>
  <si>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</si>
  <si>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</si>
  <si>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</si>
  <si>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</si>
  <si>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</si>
  <si>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</si>
  <si>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</si>
  <si>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</si>
  <si>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</si>
  <si>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</si>
  <si>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</si>
  <si>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</si>
  <si>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</si>
  <si>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</si>
  <si>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</si>
  <si>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</si>
  <si>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</si>
  <si>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</si>
  <si>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</si>
  <si>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</si>
  <si>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</si>
  <si>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</si>
  <si>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</si>
  <si>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</si>
  <si>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</si>
  <si>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</si>
  <si>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</si>
  <si>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</si>
  <si>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</si>
  <si>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</si>
  <si>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</si>
  <si>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</si>
  <si>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</si>
  <si>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</si>
  <si>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</si>
  <si>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</si>
  <si>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</si>
  <si>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</si>
  <si>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</si>
  <si>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</si>
  <si>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</si>
  <si>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</si>
  <si>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</si>
  <si>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</si>
  <si>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</si>
  <si>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</si>
  <si>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</si>
  <si>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</si>
  <si>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</si>
  <si>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</si>
  <si>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</si>
  <si>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</si>
  <si>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</si>
  <si>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</si>
  <si>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</si>
  <si>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</si>
  <si>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</si>
  <si>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</si>
  <si>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</si>
  <si>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</si>
  <si>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</si>
  <si>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</si>
  <si>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</si>
  <si>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</si>
  <si>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</si>
  <si>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</si>
  <si>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</si>
  <si>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</si>
  <si>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</si>
  <si>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</si>
  <si>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</si>
  <si>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</si>
  <si>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</si>
  <si>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</si>
  <si>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</si>
  <si>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</si>
  <si>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</si>
  <si>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</si>
  <si>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</si>
  <si>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</si>
  <si>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</si>
  <si>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</si>
  <si>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</si>
  <si>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</si>
  <si>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</si>
  <si>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</si>
  <si>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</si>
  <si>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</si>
  <si>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</si>
  <si>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</si>
  <si>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</si>
  <si>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</si>
  <si>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</si>
  <si>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</si>
  <si>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</si>
  <si>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</si>
  <si>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</si>
  <si>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</si>
  <si>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</si>
  <si>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</si>
  <si>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</si>
  <si>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</si>
  <si>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</si>
  <si>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</si>
  <si>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</si>
  <si>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</si>
  <si>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</si>
  <si>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</si>
  <si>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</si>
  <si>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</si>
  <si>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</si>
  <si>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</si>
  <si>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</si>
  <si>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</si>
  <si>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</si>
  <si>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</si>
  <si>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</si>
  <si>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</si>
  <si>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</si>
  <si>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</si>
  <si>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</si>
  <si>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</si>
  <si>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</si>
  <si>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</si>
  <si>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</si>
  <si>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</si>
  <si>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</si>
  <si>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</si>
  <si>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</si>
  <si>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</si>
  <si>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</si>
  <si>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</si>
  <si>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</si>
  <si>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</si>
  <si>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</si>
  <si>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</si>
  <si>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</si>
  <si>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</si>
  <si>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</si>
  <si>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</si>
  <si>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</si>
  <si>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</si>
  <si>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</si>
  <si>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</si>
  <si>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</si>
  <si>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</si>
  <si>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</si>
  <si>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</si>
  <si>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</si>
  <si>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</si>
  <si>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</si>
  <si>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</si>
  <si>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</si>
  <si>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</si>
  <si>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</si>
  <si>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</si>
  <si>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</si>
  <si>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</si>
  <si>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</si>
  <si>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</si>
  <si>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</si>
  <si>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</si>
  <si>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</si>
  <si>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</si>
  <si>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</si>
  <si>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</si>
  <si>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</si>
  <si>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</si>
  <si>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</si>
  <si>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</si>
  <si>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</si>
  <si>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</si>
  <si>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</si>
  <si>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</si>
  <si>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</si>
  <si>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</si>
  <si>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</si>
  <si>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</si>
  <si>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</si>
  <si>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</si>
  <si>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</si>
  <si>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</si>
  <si>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</si>
  <si>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</si>
  <si>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</si>
  <si>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</si>
  <si>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</si>
  <si>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</si>
  <si>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</si>
  <si>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</si>
  <si>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</si>
  <si>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</si>
  <si>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</si>
  <si>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</si>
  <si>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</si>
  <si>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</si>
  <si>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</si>
  <si>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</si>
  <si>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</si>
  <si>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</si>
  <si>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</si>
  <si>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</si>
  <si>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</si>
  <si>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</si>
  <si>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</si>
  <si>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</si>
  <si>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</si>
  <si>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</si>
  <si>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</si>
  <si>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</si>
  <si>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</si>
  <si>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</si>
  <si>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</si>
  <si>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</si>
  <si>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</si>
  <si>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</si>
  <si>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</si>
  <si>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</si>
  <si>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</si>
  <si>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</si>
  <si>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</si>
  <si>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</si>
  <si>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</si>
  <si>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</si>
  <si>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</si>
  <si>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</si>
  <si>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</si>
  <si>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</si>
  <si>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</si>
  <si>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</si>
  <si>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</si>
  <si>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</si>
  <si>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</si>
  <si>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</si>
  <si>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</si>
  <si>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</si>
  <si>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</si>
  <si>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</si>
  <si>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</si>
  <si>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</si>
  <si>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</si>
  <si>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</si>
  <si>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</si>
  <si>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</si>
  <si>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</si>
  <si>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</si>
  <si>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</si>
  <si>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</si>
  <si>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</si>
  <si>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</si>
  <si>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</si>
  <si>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</si>
  <si>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</si>
  <si>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</si>
  <si>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</si>
  <si>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</si>
  <si>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</si>
  <si>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</si>
  <si>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</si>
  <si>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</si>
  <si>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</si>
  <si>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</si>
  <si>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</si>
  <si>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</si>
  <si>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</si>
  <si>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</si>
  <si>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</si>
  <si>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</si>
  <si>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</si>
  <si>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</si>
  <si>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</si>
  <si>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</si>
  <si>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</si>
  <si>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</si>
  <si>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</si>
  <si>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</si>
  <si>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</si>
  <si>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</si>
  <si>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</si>
  <si>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</si>
  <si>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</si>
  <si>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</si>
  <si>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</si>
  <si>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</si>
  <si>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</si>
  <si>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</si>
  <si>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</si>
  <si>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</si>
  <si>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</si>
  <si>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</si>
  <si>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</si>
  <si>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</si>
  <si>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</si>
  <si>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</si>
  <si>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</si>
  <si>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</si>
  <si>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</si>
  <si>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</si>
  <si>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</si>
  <si>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</si>
  <si>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</si>
  <si>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</si>
  <si>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</si>
  <si>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</si>
  <si>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</si>
  <si>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</si>
  <si>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</si>
  <si>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</si>
  <si>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</si>
  <si>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</si>
  <si>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</si>
  <si>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</si>
  <si>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</si>
  <si>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</si>
  <si>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</si>
  <si>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</si>
  <si>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</si>
  <si>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</si>
  <si>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</si>
  <si>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</si>
  <si>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</si>
  <si>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</si>
  <si>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</si>
  <si>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</si>
  <si>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</si>
  <si>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</si>
  <si>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</si>
  <si>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</si>
  <si>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</si>
  <si>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</si>
  <si>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</si>
  <si>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</si>
  <si>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</si>
  <si>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</si>
  <si>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</si>
  <si>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</si>
  <si>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</si>
  <si>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</si>
  <si>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</si>
  <si>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</si>
  <si>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</si>
  <si>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</si>
  <si>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</si>
  <si>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</si>
  <si>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</si>
  <si>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</si>
  <si>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</si>
  <si>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</si>
  <si>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</si>
  <si>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</si>
  <si>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</si>
  <si>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</si>
  <si>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</si>
  <si>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</si>
  <si>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</si>
  <si>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</si>
  <si>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</si>
  <si>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</si>
  <si>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</si>
  <si>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</si>
  <si>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</si>
  <si>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</si>
  <si>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</si>
  <si>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</si>
  <si>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</si>
  <si>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</si>
  <si>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</si>
  <si>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</si>
  <si>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</si>
  <si>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</si>
  <si>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</si>
  <si>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</si>
  <si>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</si>
  <si>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</si>
  <si>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</si>
  <si>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</si>
  <si>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</si>
  <si>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</si>
  <si>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</si>
  <si>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</si>
  <si>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</si>
  <si>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</si>
  <si>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</si>
  <si>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</si>
  <si>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</si>
  <si>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</si>
  <si>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</si>
  <si>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</si>
  <si>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</si>
  <si>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</si>
  <si>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</si>
  <si>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</si>
  <si>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</si>
  <si>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</si>
  <si>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</si>
  <si>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</si>
  <si>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</si>
  <si>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</si>
  <si>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</si>
  <si>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</si>
  <si>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</si>
  <si>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</si>
  <si>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</si>
  <si>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</si>
  <si>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</si>
  <si>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</si>
  <si>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</si>
  <si>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</si>
  <si>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</si>
  <si>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</si>
  <si>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</si>
  <si>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</si>
  <si>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</si>
  <si>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</si>
  <si>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</si>
  <si>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</si>
  <si>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</si>
  <si>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</si>
  <si>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</si>
  <si>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</si>
  <si>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</si>
  <si>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</si>
  <si>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</si>
  <si>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</si>
  <si>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</si>
  <si>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</si>
  <si>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</si>
  <si>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</si>
  <si>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</si>
  <si>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</si>
  <si>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</si>
  <si>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</si>
  <si>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</si>
  <si>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</si>
  <si>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</si>
  <si>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</si>
  <si>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</si>
  <si>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</si>
  <si>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</si>
  <si>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</si>
  <si>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</si>
  <si>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</si>
  <si>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</si>
  <si>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</si>
  <si>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</si>
  <si>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</si>
  <si>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</si>
  <si>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</si>
  <si>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</si>
  <si>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</si>
  <si>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</si>
  <si>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</si>
  <si>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</si>
  <si>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</si>
  <si>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</si>
  <si>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</si>
  <si>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</si>
  <si>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</si>
  <si>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</si>
  <si>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</si>
  <si>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</si>
  <si>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</si>
  <si>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</si>
  <si>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</si>
  <si>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</si>
  <si>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</si>
  <si>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</si>
  <si>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</si>
  <si>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</si>
  <si>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</si>
  <si>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</si>
  <si>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</si>
  <si>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</si>
  <si>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</si>
  <si>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</si>
  <si>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</si>
  <si>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</si>
  <si>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</si>
  <si>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</si>
  <si>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</si>
  <si>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</si>
  <si>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</si>
  <si>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</si>
  <si>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</si>
  <si>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</si>
  <si>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</si>
  <si>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</si>
  <si>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</si>
  <si>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</si>
  <si>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</si>
  <si>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</si>
  <si>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</si>
  <si>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</si>
  <si>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</si>
  <si>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</si>
  <si>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</si>
  <si>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</si>
  <si>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</si>
  <si>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</si>
  <si>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</si>
  <si>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</si>
  <si>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</si>
  <si>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</si>
  <si>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</si>
  <si>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</si>
  <si>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</si>
  <si>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</si>
  <si>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</si>
  <si>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</si>
  <si>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</si>
  <si>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</si>
  <si>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</si>
  <si>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</si>
  <si>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</si>
  <si>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</si>
  <si>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</si>
  <si>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</si>
  <si>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</si>
  <si>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</si>
  <si>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</si>
  <si>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</si>
  <si>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</si>
  <si>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</si>
  <si>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</si>
  <si>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</si>
  <si>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</si>
  <si>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</si>
  <si>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</si>
  <si>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</si>
  <si>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</si>
  <si>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</si>
  <si>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</si>
  <si>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</si>
  <si>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</si>
  <si>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</si>
  <si>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</si>
  <si>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</si>
  <si>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</si>
  <si>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</si>
  <si>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</si>
  <si>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</si>
  <si>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</si>
  <si>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</si>
  <si>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</si>
  <si>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</si>
  <si>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</si>
  <si>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</si>
  <si>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</si>
  <si>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</si>
  <si>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</si>
  <si>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</si>
  <si>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</si>
  <si>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</si>
  <si>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</si>
  <si>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</si>
  <si>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</si>
  <si>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</si>
  <si>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</si>
  <si>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</si>
  <si>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</si>
  <si>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</si>
  <si>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</si>
  <si>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</si>
  <si>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</si>
  <si>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</si>
  <si>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</si>
  <si>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</si>
  <si>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</si>
  <si>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</si>
  <si>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</si>
  <si>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</si>
  <si>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</si>
  <si>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</si>
  <si>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</si>
  <si>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</si>
  <si>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</si>
  <si>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</si>
  <si>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</si>
  <si>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</si>
  <si>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</si>
  <si>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</si>
  <si>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</si>
  <si>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</si>
  <si>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</si>
  <si>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</si>
  <si>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</si>
  <si>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</si>
  <si>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</si>
  <si>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</si>
  <si>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</si>
  <si>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</si>
  <si>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</si>
  <si>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</si>
  <si>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</si>
  <si>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</si>
  <si>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</si>
  <si>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</si>
  <si>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</si>
  <si>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</si>
  <si>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</si>
  <si>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</si>
  <si>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</si>
  <si>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</si>
  <si>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</si>
  <si>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</si>
  <si>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</si>
  <si>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</si>
  <si>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</si>
  <si>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</si>
  <si>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</si>
  <si>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</si>
  <si>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</si>
  <si>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</si>
  <si>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</si>
  <si>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</si>
  <si>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</si>
  <si>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</si>
  <si>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</si>
  <si>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</si>
  <si>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</si>
  <si>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</si>
  <si>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</si>
  <si>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</si>
  <si>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</si>
  <si>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</si>
  <si>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</si>
  <si>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</si>
  <si>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</si>
  <si>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</si>
  <si>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</si>
  <si>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</si>
  <si>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</si>
  <si>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</si>
  <si>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</si>
  <si>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</si>
  <si>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</si>
  <si>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</si>
  <si>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</si>
  <si>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</si>
  <si>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</si>
  <si>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</si>
  <si>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</si>
  <si>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</si>
  <si>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</si>
  <si>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</si>
  <si>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</si>
  <si>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</si>
  <si>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</si>
  <si>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</si>
  <si>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</si>
  <si>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</si>
  <si>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</si>
  <si>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</si>
  <si>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</si>
  <si>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</si>
  <si>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</si>
  <si>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</si>
  <si>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</si>
  <si>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</si>
  <si>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</si>
  <si>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</si>
  <si>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</si>
  <si>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</si>
  <si>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</si>
  <si>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</si>
  <si>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</si>
  <si>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</si>
  <si>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</si>
  <si>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</si>
  <si>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</si>
  <si>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</si>
  <si>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</si>
  <si>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</si>
  <si>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</si>
  <si>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</si>
  <si>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</si>
  <si>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</si>
  <si>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</si>
  <si>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</si>
  <si>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</si>
  <si>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</si>
  <si>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</si>
  <si>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</si>
  <si>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</si>
  <si>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</si>
  <si>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</si>
  <si>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</si>
  <si>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</si>
  <si>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</si>
  <si>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</si>
  <si>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</si>
  <si>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</si>
  <si>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</si>
  <si>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</si>
  <si>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</si>
  <si>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</si>
  <si>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</si>
  <si>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</si>
  <si>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</si>
  <si>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</si>
  <si>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</si>
  <si>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</si>
  <si>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</si>
  <si>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</si>
  <si>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</si>
  <si>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</si>
  <si>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</si>
  <si>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</si>
  <si>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</si>
  <si>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</si>
  <si>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</si>
  <si>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</si>
  <si>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</si>
  <si>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</si>
  <si>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</si>
  <si>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</si>
  <si>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</si>
  <si>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</si>
  <si>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</si>
  <si>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</si>
  <si>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</si>
  <si>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</si>
  <si>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</si>
  <si>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</si>
  <si>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</si>
  <si>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</si>
  <si>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</si>
  <si>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</si>
  <si>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</si>
  <si>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</si>
  <si>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</si>
  <si>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</si>
  <si>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</si>
  <si>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</si>
  <si>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</si>
  <si>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</si>
  <si>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</si>
  <si>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</si>
  <si>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</si>
  <si>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</si>
  <si>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</si>
  <si>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</si>
  <si>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</si>
  <si>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</si>
  <si>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</si>
  <si>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</si>
  <si>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</si>
  <si>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</si>
  <si>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</si>
  <si>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</si>
  <si>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</si>
  <si>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</si>
  <si>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</si>
  <si>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</si>
  <si>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</si>
  <si>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</si>
  <si>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</si>
  <si>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</si>
  <si>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</si>
  <si>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</si>
  <si>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</si>
  <si>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</si>
  <si>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</si>
  <si>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</si>
  <si>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</si>
  <si>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</si>
  <si>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</si>
  <si>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</si>
  <si>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</si>
  <si>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</si>
  <si>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</si>
  <si>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</si>
  <si>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</si>
  <si>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</si>
  <si>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</si>
  <si>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</si>
  <si>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</si>
  <si>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</si>
  <si>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</si>
  <si>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</si>
  <si>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</si>
  <si>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</si>
  <si>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</si>
  <si>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</si>
  <si>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</si>
  <si>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</si>
  <si>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</si>
  <si>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</si>
  <si>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</si>
  <si>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</si>
  <si>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</si>
  <si>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</si>
  <si>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</si>
  <si>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</si>
  <si>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</si>
  <si>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</si>
  <si>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</si>
  <si>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</si>
  <si>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</si>
  <si>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</si>
  <si>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</si>
  <si>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</si>
  <si>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</si>
  <si>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</si>
  <si>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</si>
  <si>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</si>
  <si>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</si>
  <si>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</si>
  <si>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</si>
  <si>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</si>
  <si>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</si>
  <si>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</si>
  <si>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</si>
  <si>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</si>
  <si>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</si>
  <si>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</si>
  <si>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</si>
  <si>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</si>
  <si>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</si>
  <si>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</si>
  <si>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</si>
  <si>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</si>
  <si>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</si>
  <si>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</si>
  <si>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</si>
  <si>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</si>
  <si>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</si>
  <si>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</si>
  <si>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</si>
  <si>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</si>
  <si>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</si>
  <si>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</si>
  <si>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</si>
  <si>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</si>
  <si>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</si>
  <si>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</si>
  <si>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</si>
  <si>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</si>
  <si>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</si>
  <si>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</si>
  <si>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</si>
  <si>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</si>
  <si>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</si>
  <si>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</si>
  <si>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</si>
  <si>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</si>
  <si>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</si>
  <si>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</si>
  <si>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</si>
  <si>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</si>
  <si>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</si>
  <si>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</si>
  <si>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</si>
  <si>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</si>
  <si>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</si>
  <si>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</si>
  <si>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</si>
  <si>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</si>
  <si>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</si>
  <si>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</si>
  <si>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</si>
  <si>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</si>
  <si>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</si>
  <si>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</si>
  <si>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</si>
  <si>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</si>
  <si>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</si>
  <si>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</si>
  <si>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</si>
  <si>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</si>
  <si>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</si>
  <si>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</si>
  <si>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</si>
  <si>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</si>
  <si>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</si>
  <si>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</si>
  <si>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</si>
  <si>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</si>
  <si>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</si>
  <si>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</si>
  <si>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</si>
  <si>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</si>
  <si>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</si>
  <si>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</si>
  <si>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</si>
  <si>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</si>
  <si>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</si>
  <si>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</si>
  <si>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</si>
  <si>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</si>
  <si>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</si>
  <si>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</si>
  <si>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</si>
  <si>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</si>
  <si>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</si>
  <si>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</si>
  <si>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</si>
  <si>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</si>
  <si>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</si>
  <si>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</si>
  <si>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</si>
  <si>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</si>
  <si>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</si>
  <si>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</si>
  <si>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</si>
  <si>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</si>
  <si>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</si>
  <si>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</si>
  <si>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</si>
  <si>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</si>
  <si>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</si>
  <si>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</si>
  <si>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</si>
  <si>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</si>
  <si>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</si>
  <si>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</si>
  <si>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</si>
  <si>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</si>
  <si>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</si>
  <si>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</si>
  <si>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</si>
  <si>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</si>
  <si>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</si>
  <si>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</si>
  <si>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</si>
  <si>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</si>
  <si>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</si>
  <si>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</si>
  <si>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</si>
  <si>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</si>
  <si>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</si>
  <si>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</si>
  <si>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</si>
  <si>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</si>
  <si>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</si>
  <si>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</si>
  <si>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</si>
  <si>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</si>
  <si>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</si>
  <si>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</si>
  <si>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</si>
  <si>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</si>
  <si>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</si>
  <si>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</si>
  <si>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</si>
  <si>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</si>
  <si>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</si>
  <si>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</si>
  <si>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</si>
  <si>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</si>
  <si>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</si>
  <si>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</si>
  <si>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</si>
  <si>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</si>
  <si>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</si>
  <si>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</si>
  <si>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</si>
  <si>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</si>
  <si>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</si>
  <si>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</si>
  <si>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</si>
  <si>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</si>
  <si>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</si>
  <si>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</si>
  <si>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</si>
  <si>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</si>
  <si>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</si>
  <si>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</si>
  <si>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</si>
  <si>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</si>
  <si>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</si>
  <si>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</si>
  <si>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</si>
  <si>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</si>
  <si>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</si>
  <si>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</si>
  <si>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</si>
  <si>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</si>
  <si>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</si>
  <si>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</si>
  <si>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</si>
  <si>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</si>
  <si>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</si>
  <si>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</si>
  <si>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</si>
  <si>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</si>
  <si>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</si>
  <si>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</si>
  <si>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</si>
  <si>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</si>
  <si>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</si>
  <si>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</si>
  <si>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</si>
  <si>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</si>
  <si>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</si>
  <si>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</si>
  <si>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</si>
  <si>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</si>
  <si>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</si>
  <si>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</si>
  <si>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</si>
  <si>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</si>
  <si>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</si>
  <si>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</si>
  <si>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</si>
  <si>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</si>
  <si>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</si>
  <si>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</si>
  <si>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</si>
  <si>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</si>
  <si>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</si>
  <si>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</si>
  <si>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</si>
  <si>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</si>
  <si>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</si>
  <si>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</si>
  <si>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</si>
  <si>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</si>
  <si>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</si>
  <si>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</si>
  <si>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</si>
  <si>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</si>
  <si>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</si>
  <si>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</si>
  <si>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</si>
  <si>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</si>
  <si>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</si>
  <si>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</si>
  <si>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</si>
  <si>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</si>
  <si>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</si>
  <si>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</si>
  <si>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</si>
  <si>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</si>
  <si>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</si>
  <si>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</si>
  <si>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</si>
  <si>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</si>
  <si>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</si>
  <si>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</si>
  <si>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</si>
  <si>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</si>
  <si>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</si>
  <si>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</si>
  <si>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</si>
  <si>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</si>
  <si>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</si>
  <si>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</si>
  <si>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</si>
  <si>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</si>
  <si>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</si>
  <si>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</si>
  <si>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</si>
  <si>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</si>
  <si>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</si>
  <si>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</si>
  <si>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</si>
  <si>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</si>
  <si>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</si>
  <si>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</si>
  <si>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</si>
  <si>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</si>
  <si>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</si>
  <si>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</si>
  <si>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</si>
  <si>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</si>
  <si>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</si>
  <si>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</si>
  <si>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</si>
  <si>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</si>
  <si>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</si>
  <si>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</si>
  <si>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</si>
  <si>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</si>
  <si>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</si>
  <si>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</si>
  <si>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</si>
  <si>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</si>
  <si>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</si>
  <si>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</si>
  <si>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</si>
  <si>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</si>
  <si>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</si>
  <si>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</si>
  <si>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</si>
  <si>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</si>
  <si>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</si>
  <si>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</si>
  <si>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</si>
  <si>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</si>
  <si>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</si>
  <si>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</si>
  <si>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</si>
  <si>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</si>
  <si>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</si>
  <si>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</si>
  <si>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</si>
  <si>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</si>
  <si>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</si>
  <si>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</si>
  <si>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</si>
  <si>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</si>
  <si>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</si>
  <si>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</si>
  <si>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</si>
  <si>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</si>
  <si>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</si>
  <si>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</si>
  <si>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</si>
  <si>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</si>
  <si>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</si>
  <si>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</si>
  <si>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</si>
  <si>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</si>
  <si>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</si>
  <si>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</si>
  <si>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</si>
  <si>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</si>
  <si>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</si>
  <si>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</si>
  <si>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</si>
  <si>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</si>
  <si>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</si>
  <si>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</si>
  <si>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</si>
  <si>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</si>
  <si>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</si>
  <si>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</si>
  <si>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</si>
  <si>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</si>
  <si>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</si>
  <si>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</si>
  <si>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</si>
  <si>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</si>
  <si>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</si>
  <si>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</si>
  <si>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</si>
  <si>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</si>
  <si>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</si>
  <si>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</si>
  <si>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</si>
  <si>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</si>
  <si>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</si>
  <si>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</si>
  <si>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</si>
  <si>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</si>
  <si>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</si>
  <si>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</si>
  <si>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</si>
  <si>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</si>
  <si>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</si>
  <si>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</si>
  <si>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</si>
  <si>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</si>
  <si>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</si>
  <si>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</si>
  <si>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</si>
  <si>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</si>
  <si>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</si>
  <si>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</si>
  <si>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</si>
  <si>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</si>
  <si>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</si>
  <si>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</si>
  <si>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</si>
  <si>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</si>
  <si>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</si>
  <si>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</si>
  <si>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</si>
  <si>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</si>
  <si>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</si>
  <si>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</si>
  <si>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</si>
  <si>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</si>
  <si>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</si>
  <si>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</si>
  <si>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</si>
  <si>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</si>
  <si>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</si>
  <si>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</si>
  <si>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</si>
  <si>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</si>
  <si>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</si>
  <si>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</si>
  <si>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</si>
  <si>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</si>
  <si>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</si>
  <si>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</si>
  <si>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</si>
  <si>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</si>
  <si>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</si>
  <si>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</si>
  <si>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</si>
  <si>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</si>
  <si>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</si>
  <si>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</si>
  <si>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</si>
  <si>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</si>
  <si>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</si>
  <si>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</si>
  <si>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</si>
  <si>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</si>
  <si>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</si>
  <si>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</si>
  <si>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</si>
  <si>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</si>
  <si>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</si>
  <si>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</si>
  <si>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</si>
  <si>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</si>
  <si>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</si>
  <si>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</si>
  <si>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</si>
  <si>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</si>
  <si>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</si>
  <si>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</si>
  <si>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</si>
  <si>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</si>
  <si>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</si>
  <si>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</si>
  <si>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</si>
  <si>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</si>
  <si>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</si>
  <si>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</si>
  <si>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</si>
  <si>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</si>
  <si>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</si>
  <si>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</si>
  <si>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</si>
  <si>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</si>
  <si>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</si>
  <si>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</si>
  <si>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</si>
  <si>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</si>
  <si>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</si>
  <si>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</si>
  <si>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</si>
  <si>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</si>
  <si>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</si>
  <si>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</si>
  <si>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</si>
  <si>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</si>
  <si>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</si>
  <si>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</si>
  <si>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</si>
  <si>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</si>
  <si>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</si>
  <si>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</si>
  <si>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</si>
  <si>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</si>
  <si>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</si>
  <si>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</si>
  <si>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</si>
  <si>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</si>
  <si>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</si>
  <si>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</si>
  <si>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</si>
  <si>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</si>
  <si>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</si>
  <si>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</si>
  <si>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</si>
  <si>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</si>
  <si>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</si>
  <si>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</si>
  <si>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</si>
  <si>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</si>
  <si>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</si>
  <si>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</si>
  <si>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</si>
  <si>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</si>
  <si>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</si>
  <si>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</si>
  <si>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</si>
  <si>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</si>
  <si>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</si>
  <si>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</si>
  <si>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</si>
  <si>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</si>
  <si>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</si>
  <si>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</si>
  <si>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</si>
  <si>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</si>
  <si>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</si>
  <si>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</si>
  <si>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</si>
  <si>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</si>
  <si>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</si>
  <si>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</si>
  <si>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</si>
  <si>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</si>
  <si>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</si>
  <si>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</si>
  <si>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</si>
  <si>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</si>
  <si>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</si>
  <si>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</si>
  <si>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</si>
  <si>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</si>
  <si>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</si>
  <si>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</si>
  <si>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</si>
  <si>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</si>
  <si>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</si>
  <si>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</si>
  <si>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</si>
  <si>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</si>
  <si>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</si>
  <si>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</si>
  <si>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</si>
  <si>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</si>
  <si>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</si>
  <si>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</si>
  <si>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</si>
  <si>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</si>
  <si>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</si>
  <si>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</si>
  <si>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</si>
  <si>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</si>
  <si>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</si>
  <si>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</si>
  <si>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</si>
  <si>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</si>
  <si>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</si>
  <si>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</si>
  <si>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</si>
  <si>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</si>
  <si>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</si>
  <si>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</si>
  <si>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</si>
  <si>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</si>
  <si>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</si>
  <si>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</si>
  <si>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</si>
  <si>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</si>
  <si>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</si>
  <si>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</si>
  <si>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</si>
  <si>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</si>
  <si>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</si>
  <si>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</si>
  <si>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</si>
  <si>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</si>
  <si>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</si>
  <si>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</si>
  <si>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</si>
  <si>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</si>
  <si>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</si>
  <si>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</si>
  <si>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</si>
  <si>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</si>
  <si>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</si>
  <si>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</si>
  <si>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</si>
  <si>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</si>
  <si>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</si>
  <si>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</si>
  <si>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</si>
  <si>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</si>
  <si>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</si>
  <si>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</si>
  <si>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</si>
  <si>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</si>
  <si>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</si>
  <si>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</si>
  <si>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</si>
  <si>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</si>
  <si>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</si>
  <si>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</si>
  <si>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</si>
  <si>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</si>
  <si>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</si>
  <si>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</si>
  <si>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</si>
  <si>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</si>
  <si>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</si>
  <si>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</si>
  <si>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</si>
  <si>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</si>
  <si>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</si>
  <si>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</si>
  <si>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</si>
  <si>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</si>
  <si>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</si>
  <si>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</si>
  <si>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</si>
  <si>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</si>
  <si>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</si>
  <si>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</si>
  <si>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</si>
  <si>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</si>
  <si>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</si>
  <si>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</si>
  <si>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</si>
  <si>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</si>
  <si>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</si>
  <si>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</si>
  <si>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</si>
  <si>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</si>
  <si>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</si>
  <si>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</si>
  <si>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</si>
  <si>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</si>
  <si>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</si>
  <si>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</si>
  <si>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</si>
  <si>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</si>
  <si>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</si>
  <si>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</si>
  <si>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</si>
  <si>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</si>
  <si>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</si>
  <si>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</si>
  <si>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</si>
  <si>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</si>
  <si>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</si>
  <si>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</si>
  <si>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</si>
  <si>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</si>
  <si>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</si>
  <si>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</si>
  <si>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</si>
  <si>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</si>
  <si>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</si>
  <si>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</si>
  <si>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</si>
  <si>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</si>
  <si>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</si>
  <si>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</si>
  <si>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</si>
  <si>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</si>
  <si>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</si>
  <si>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</si>
  <si>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</si>
  <si>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</si>
  <si>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</si>
  <si>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</si>
  <si>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</si>
  <si>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</si>
  <si>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</si>
  <si>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</si>
  <si>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</si>
  <si>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</si>
  <si>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</si>
  <si>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</si>
  <si>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</si>
  <si>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</si>
  <si>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</si>
  <si>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</si>
  <si>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</si>
  <si>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</si>
  <si>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</si>
  <si>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</si>
  <si>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</si>
  <si>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</si>
  <si>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</si>
  <si>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</si>
  <si>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</si>
  <si>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</si>
  <si>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</si>
  <si>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</si>
  <si>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</si>
  <si>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</si>
  <si>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</si>
  <si>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</si>
  <si>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</si>
  <si>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</si>
  <si>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</si>
  <si>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</si>
  <si>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</si>
  <si>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</si>
  <si>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</si>
  <si>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</si>
  <si>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</si>
  <si>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</si>
  <si>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</si>
  <si>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</si>
  <si>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</si>
  <si>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</si>
  <si>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</si>
  <si>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</si>
  <si>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</si>
  <si>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</si>
  <si>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</si>
  <si>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</si>
  <si>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</si>
  <si>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</si>
  <si>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</si>
  <si>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</si>
  <si>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</si>
  <si>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</si>
  <si>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</si>
  <si>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</si>
  <si>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</si>
  <si>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</si>
  <si>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</si>
  <si>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</si>
  <si>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</si>
  <si>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</si>
  <si>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</si>
  <si>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</si>
  <si>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</si>
  <si>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</si>
  <si>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</si>
  <si>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</si>
  <si>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</si>
  <si>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</si>
  <si>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</si>
  <si>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</si>
  <si>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</si>
  <si>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</si>
  <si>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</si>
  <si>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</si>
  <si>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</si>
  <si>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</si>
  <si>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</si>
  <si>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</si>
  <si>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</si>
  <si>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</si>
  <si>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</si>
  <si>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</si>
  <si>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</si>
  <si>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</si>
  <si>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</si>
  <si>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</si>
  <si>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</si>
  <si>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</si>
  <si>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</si>
  <si>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</si>
  <si>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</si>
  <si>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</si>
  <si>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</si>
  <si>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</si>
  <si>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</si>
  <si>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</si>
  <si>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</si>
  <si>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</si>
  <si>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</si>
  <si>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</si>
  <si>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</si>
  <si>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</si>
  <si>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</si>
  <si>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</si>
  <si>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</si>
  <si>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</si>
  <si>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</si>
  <si>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</si>
  <si>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</si>
  <si>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</si>
  <si>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</si>
  <si>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</si>
  <si>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</si>
  <si>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</si>
  <si>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</si>
  <si>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</si>
  <si>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</si>
  <si>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</si>
  <si>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</si>
  <si>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</si>
  <si>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</si>
  <si>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</si>
  <si>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</si>
  <si>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</si>
  <si>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</si>
  <si>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</si>
  <si>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</si>
  <si>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</si>
  <si>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</si>
  <si>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</si>
  <si>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</si>
  <si>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</si>
  <si>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</si>
  <si>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</si>
  <si>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</si>
  <si>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</si>
  <si>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</si>
  <si>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</si>
  <si>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</si>
  <si>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</si>
  <si>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</si>
  <si>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</si>
  <si>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</si>
  <si>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</si>
  <si>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</si>
  <si>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</si>
  <si>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</si>
  <si>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</si>
  <si>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</si>
  <si>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</si>
  <si>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</si>
  <si>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</si>
  <si>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</si>
  <si>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</si>
  <si>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</si>
  <si>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</si>
  <si>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</si>
  <si>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</si>
  <si>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</si>
  <si>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</si>
  <si>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</si>
  <si>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</si>
  <si>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</si>
  <si>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</si>
  <si>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</si>
  <si>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</si>
  <si>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</si>
  <si>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</si>
  <si>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</si>
  <si>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</si>
  <si>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</si>
  <si>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</si>
  <si>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</si>
  <si>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</si>
  <si>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</si>
  <si>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</si>
  <si>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</si>
  <si>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</si>
  <si>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</si>
  <si>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</si>
  <si>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</si>
  <si>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</si>
  <si>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</si>
  <si>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</si>
  <si>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</si>
  <si>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</si>
  <si>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</si>
  <si>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</si>
  <si>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</si>
  <si>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</si>
  <si>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</si>
  <si>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</si>
  <si>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</si>
  <si>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</si>
  <si>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</si>
  <si>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</si>
  <si>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</si>
  <si>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</si>
  <si>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</si>
  <si>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</si>
  <si>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</si>
  <si>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</si>
  <si>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</si>
  <si>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</si>
  <si>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</si>
  <si>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</si>
  <si>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</si>
  <si>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</si>
  <si>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</si>
  <si>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</si>
  <si>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</si>
  <si>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</si>
  <si>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</si>
  <si>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</si>
  <si>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</si>
  <si>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</si>
  <si>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</si>
  <si>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</si>
  <si>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</si>
  <si>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</si>
  <si>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</si>
  <si>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</si>
  <si>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</si>
  <si>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</si>
  <si>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</si>
  <si>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</si>
  <si>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</si>
  <si>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</si>
  <si>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</si>
  <si>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</si>
  <si>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</si>
  <si>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</si>
  <si>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</si>
  <si>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</si>
  <si>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</si>
  <si>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</si>
  <si>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</si>
  <si>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</si>
  <si>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</si>
  <si>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</si>
  <si>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</si>
  <si>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</si>
  <si>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</si>
  <si>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</si>
  <si>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</si>
  <si>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</si>
  <si>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</si>
  <si>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</si>
  <si>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</si>
  <si>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</si>
  <si>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</si>
  <si>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</si>
  <si>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</si>
  <si>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</si>
  <si>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</si>
  <si>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</si>
  <si>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</si>
  <si>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</si>
  <si>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</si>
  <si>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</si>
  <si>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</si>
  <si>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</si>
  <si>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</si>
  <si>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</si>
  <si>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</si>
  <si>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</si>
  <si>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</si>
  <si>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</si>
  <si>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</si>
  <si>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</si>
  <si>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</si>
  <si>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</si>
  <si>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</si>
  <si>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</si>
  <si>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</si>
  <si>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</si>
  <si>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</si>
  <si>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</si>
  <si>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</si>
  <si>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</si>
  <si>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</si>
  <si>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</si>
  <si>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</si>
  <si>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</si>
  <si>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</si>
  <si>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</si>
  <si>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</si>
  <si>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</si>
  <si>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</si>
  <si>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</si>
  <si>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</si>
  <si>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</si>
  <si>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</si>
  <si>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</si>
  <si>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</si>
  <si>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</si>
  <si>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</si>
  <si>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</si>
  <si>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</si>
  <si>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</si>
  <si>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</si>
  <si>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</si>
  <si>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</si>
  <si>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</si>
  <si>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</si>
  <si>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</si>
  <si>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</si>
  <si>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</si>
  <si>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</si>
  <si>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</si>
  <si>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</si>
  <si>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</si>
  <si>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</si>
  <si>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</si>
  <si>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</si>
  <si>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</si>
  <si>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</si>
  <si>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</si>
  <si>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</si>
  <si>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</si>
  <si>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</si>
  <si>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</si>
  <si>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</si>
  <si>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</si>
  <si>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</si>
  <si>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</si>
  <si>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</si>
  <si>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</si>
  <si>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</si>
  <si>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</si>
  <si>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</si>
  <si>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</si>
  <si>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</si>
  <si>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</si>
  <si>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</si>
  <si>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</si>
  <si>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</si>
  <si>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</si>
  <si>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</si>
  <si>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</si>
  <si>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</si>
  <si>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</si>
  <si>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</si>
  <si>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</si>
  <si>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</si>
  <si>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</si>
  <si>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</si>
  <si>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</si>
  <si>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</si>
  <si>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</si>
  <si>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</si>
  <si>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</si>
  <si>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</si>
  <si>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</si>
  <si>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</si>
  <si>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</si>
  <si>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</si>
  <si>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</si>
  <si>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</si>
  <si>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</si>
  <si>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</si>
  <si>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</si>
  <si>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</si>
  <si>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</si>
  <si>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</si>
  <si>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</si>
  <si>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</si>
  <si>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</si>
  <si>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</si>
  <si>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</si>
  <si>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</si>
  <si>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</si>
  <si>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</si>
  <si>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</si>
  <si>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</si>
  <si>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</si>
  <si>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</si>
  <si>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</si>
  <si>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</si>
  <si>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</si>
  <si>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</si>
  <si>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</si>
  <si>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</si>
  <si>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</si>
  <si>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</si>
  <si>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</si>
  <si>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</si>
  <si>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</si>
  <si>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</si>
  <si>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</si>
  <si>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</si>
  <si>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</si>
  <si>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</si>
  <si>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</si>
  <si>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</si>
  <si>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</si>
  <si>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</si>
  <si>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</si>
  <si>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</si>
  <si>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</si>
  <si>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</si>
  <si>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</si>
  <si>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</si>
  <si>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</si>
  <si>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</si>
  <si>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</si>
  <si>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</si>
  <si>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</si>
  <si>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</si>
  <si>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</si>
  <si>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</si>
  <si>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</si>
  <si>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</si>
  <si>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</si>
  <si>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</si>
  <si>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</si>
  <si>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</si>
  <si>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</si>
  <si>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</si>
  <si>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</si>
  <si>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</si>
  <si>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</si>
  <si>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</si>
  <si>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</si>
  <si>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</si>
  <si>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</si>
  <si>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</si>
  <si>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</si>
  <si>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</si>
  <si>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</si>
  <si>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</si>
  <si>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</si>
  <si>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</si>
  <si>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</si>
  <si>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</si>
  <si>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</si>
  <si>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</si>
  <si>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</si>
  <si>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</si>
  <si>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</si>
  <si>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</si>
  <si>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</si>
  <si>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</si>
  <si>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</si>
  <si>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</si>
  <si>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</si>
  <si>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</si>
  <si>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</si>
  <si>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</si>
  <si>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</si>
  <si>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</si>
  <si>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</si>
  <si>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</si>
  <si>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</si>
  <si>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</si>
  <si>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</si>
  <si>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</si>
  <si>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</si>
  <si>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</si>
  <si>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</si>
  <si>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</si>
  <si>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</si>
  <si>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</si>
  <si>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</si>
  <si>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</si>
  <si>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</si>
  <si>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</si>
  <si>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</si>
  <si>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</si>
  <si>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</si>
  <si>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</si>
  <si>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</si>
  <si>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</si>
  <si>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</si>
  <si>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</si>
  <si>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</si>
  <si>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</si>
  <si>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</si>
  <si>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</si>
  <si>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</si>
  <si>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</si>
  <si>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</si>
  <si>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</si>
  <si>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</si>
  <si>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</si>
  <si>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</si>
  <si>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</si>
  <si>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</si>
  <si>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</si>
  <si>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</si>
  <si>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</si>
  <si>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</si>
  <si>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</si>
  <si>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</si>
  <si>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</si>
  <si>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</si>
  <si>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</si>
  <si>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</si>
  <si>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</si>
  <si>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</si>
  <si>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</si>
  <si>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</si>
  <si>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</si>
  <si>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</si>
  <si>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</si>
  <si>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</si>
  <si>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</si>
  <si>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</si>
  <si>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</si>
  <si>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</si>
  <si>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</si>
  <si>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</si>
  <si>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</si>
  <si>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</si>
  <si>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</si>
  <si>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</si>
  <si>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</si>
  <si>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</si>
  <si>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</si>
  <si>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</si>
  <si>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</si>
  <si>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</si>
  <si>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</si>
  <si>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</si>
  <si>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</si>
  <si>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</si>
  <si>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</si>
  <si>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</si>
  <si>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</si>
  <si>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</si>
  <si>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</si>
  <si>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</si>
  <si>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</si>
  <si>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</si>
  <si>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</si>
  <si>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</si>
  <si>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</si>
  <si>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</si>
  <si>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</si>
  <si>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</si>
  <si>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</si>
  <si>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</si>
  <si>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</si>
  <si>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</si>
  <si>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</si>
  <si>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</si>
  <si>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</si>
  <si>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</si>
  <si>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</si>
  <si>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</si>
  <si>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</si>
  <si>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</si>
  <si>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</si>
  <si>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</si>
  <si>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</si>
  <si>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</si>
  <si>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</si>
  <si>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</si>
  <si>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</si>
  <si>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</si>
  <si>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</si>
  <si>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</si>
  <si>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</si>
  <si>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</si>
  <si>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</si>
  <si>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</si>
  <si>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</si>
  <si>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</si>
  <si>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</si>
  <si>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</si>
  <si>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</si>
  <si>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</si>
  <si>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</si>
  <si>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</si>
  <si>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</si>
  <si>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</si>
  <si>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</si>
  <si>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</si>
  <si>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</si>
  <si>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</si>
  <si>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</si>
  <si>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</si>
  <si>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</si>
  <si>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</si>
  <si>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</si>
  <si>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</si>
  <si>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</si>
  <si>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</si>
  <si>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</si>
  <si>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</si>
  <si>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</si>
  <si>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</si>
  <si>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</si>
  <si>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</si>
  <si>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</si>
  <si>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</si>
  <si>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</si>
  <si>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</si>
  <si>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</si>
  <si>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</si>
  <si>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</si>
  <si>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</si>
  <si>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</si>
  <si>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</si>
  <si>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</si>
  <si>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</si>
  <si>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</si>
  <si>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</si>
  <si>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</si>
  <si>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</si>
  <si>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</si>
  <si>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</si>
  <si>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</si>
  <si>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</si>
  <si>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</si>
  <si>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</si>
  <si>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</si>
  <si>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</si>
  <si>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</si>
  <si>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</si>
  <si>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</si>
  <si>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</si>
  <si>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</si>
  <si>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</si>
  <si>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</si>
  <si>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</si>
  <si>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</si>
  <si>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</si>
  <si>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</si>
  <si>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</si>
  <si>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</si>
  <si>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</si>
  <si>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</si>
  <si>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</si>
  <si>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</si>
  <si>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</si>
  <si>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</si>
  <si>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</si>
  <si>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</si>
  <si>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</si>
  <si>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</si>
  <si>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</si>
  <si>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</si>
  <si>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</si>
  <si>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</si>
  <si>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</si>
  <si>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</si>
  <si>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</si>
  <si>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</si>
  <si>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</si>
  <si>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</si>
  <si>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</si>
  <si>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</si>
  <si>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</si>
  <si>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</si>
  <si>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</si>
  <si>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</si>
  <si>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</si>
  <si>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</si>
  <si>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</si>
  <si>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</si>
  <si>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</si>
  <si>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</si>
  <si>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</si>
  <si>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</si>
  <si>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</si>
  <si>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</si>
  <si>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</si>
  <si>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</si>
  <si>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</si>
  <si>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</si>
  <si>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</si>
  <si>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</si>
  <si>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</si>
  <si>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</si>
  <si>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</si>
  <si>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</si>
  <si>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</si>
  <si>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</si>
  <si>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</si>
  <si>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</si>
  <si>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</si>
  <si>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</si>
  <si>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</si>
  <si>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</si>
  <si>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</si>
  <si>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</si>
  <si>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</si>
  <si>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</si>
  <si>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</si>
  <si>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</si>
  <si>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</si>
  <si>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</si>
  <si>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</si>
  <si>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</si>
  <si>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</si>
  <si>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</si>
  <si>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</si>
  <si>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</si>
  <si>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</si>
  <si>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</si>
  <si>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</si>
  <si>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</si>
  <si>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</si>
  <si>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</si>
  <si>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</si>
  <si>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</si>
  <si>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</si>
  <si>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</si>
  <si>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</si>
  <si>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</si>
  <si>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</si>
  <si>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</si>
  <si>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</si>
  <si>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</si>
  <si>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</si>
  <si>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</si>
  <si>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</si>
  <si>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</si>
  <si>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</si>
  <si>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</si>
  <si>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</si>
  <si>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</si>
  <si>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</si>
  <si>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</si>
  <si>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</si>
  <si>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</si>
  <si>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</si>
  <si>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</si>
  <si>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</si>
  <si>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</si>
  <si>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</si>
  <si>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</si>
  <si>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</si>
  <si>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</si>
  <si>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</si>
  <si>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</si>
  <si>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</si>
  <si>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</si>
  <si>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</si>
  <si>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</si>
  <si>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</si>
  <si>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</si>
  <si>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</si>
  <si>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</si>
  <si>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</si>
  <si>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</si>
  <si>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</si>
  <si>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</si>
  <si>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</si>
  <si>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</si>
  <si>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</si>
  <si>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</si>
  <si>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</si>
  <si>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</si>
  <si>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</si>
  <si>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</si>
  <si>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</si>
  <si>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</si>
  <si>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</si>
  <si>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</si>
  <si>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</si>
  <si>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</si>
  <si>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</si>
  <si>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</si>
  <si>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</si>
  <si>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</si>
  <si>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</si>
  <si>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</si>
  <si>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</si>
  <si>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</si>
  <si>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</si>
  <si>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</si>
  <si>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</si>
  <si>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</si>
  <si>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</si>
  <si>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</si>
  <si>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</si>
  <si>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</si>
  <si>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</si>
  <si>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</si>
  <si>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</si>
  <si>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</si>
  <si>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</si>
  <si>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</si>
  <si>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</si>
  <si>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</si>
  <si>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</si>
  <si>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</si>
  <si>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</si>
  <si>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</si>
  <si>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</si>
  <si>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</si>
  <si>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</si>
  <si>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</si>
  <si>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</si>
  <si>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</si>
  <si>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</si>
  <si>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</si>
  <si>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</si>
  <si>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</si>
  <si>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</si>
  <si>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</si>
  <si>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</si>
  <si>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</si>
  <si>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</si>
  <si>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</si>
  <si>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</si>
  <si>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</si>
  <si>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</si>
  <si>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</si>
  <si>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</si>
  <si>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</si>
  <si>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</si>
  <si>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</si>
  <si>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</si>
  <si>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</si>
  <si>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</si>
  <si>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</si>
  <si>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</si>
  <si>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</si>
  <si>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</si>
  <si>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</si>
  <si>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</si>
  <si>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</si>
  <si>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</si>
  <si>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</si>
  <si>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</si>
  <si>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</si>
  <si>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</si>
  <si>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</si>
  <si>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</si>
  <si>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</si>
  <si>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</si>
  <si>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</si>
  <si>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</si>
  <si>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</si>
  <si>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</si>
  <si>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</si>
  <si>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</si>
  <si>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</si>
  <si>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</si>
  <si>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</si>
  <si>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</si>
  <si>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</si>
  <si>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</si>
  <si>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</si>
  <si>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</si>
  <si>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</si>
  <si>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</si>
  <si>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</si>
  <si>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</si>
  <si>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</si>
  <si>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</si>
  <si>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</si>
  <si>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</si>
  <si>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</si>
  <si>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</si>
  <si>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</si>
  <si>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</si>
  <si>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</si>
  <si>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</si>
  <si>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</si>
  <si>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</si>
  <si>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</si>
  <si>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</si>
  <si>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</si>
  <si>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</si>
  <si>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</si>
  <si>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</si>
  <si>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</si>
  <si>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</si>
  <si>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</si>
  <si>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</si>
  <si>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</si>
  <si>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</si>
  <si>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</si>
  <si>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</si>
  <si>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</si>
  <si>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</si>
  <si>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</si>
  <si>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</si>
  <si>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</si>
  <si>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</si>
  <si>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</si>
  <si>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</si>
  <si>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</si>
  <si>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</si>
  <si>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</si>
  <si>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</si>
  <si>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</si>
  <si>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</si>
  <si>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</si>
  <si>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</si>
  <si>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</si>
  <si>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</si>
  <si>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</si>
  <si>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</si>
  <si>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</si>
  <si>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</si>
  <si>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</si>
  <si>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</si>
  <si>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</si>
  <si>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</si>
  <si>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</si>
  <si>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</si>
  <si>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</si>
  <si>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</si>
  <si>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</si>
  <si>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</si>
  <si>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</si>
  <si>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</si>
  <si>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</si>
  <si>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</si>
  <si>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</si>
  <si>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</si>
  <si>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</si>
  <si>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</si>
  <si>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</si>
  <si>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</si>
  <si>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</si>
  <si>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</si>
  <si>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</si>
  <si>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</si>
  <si>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</si>
  <si>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</si>
  <si>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</si>
  <si>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</si>
  <si>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</si>
  <si>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</si>
  <si>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</si>
  <si>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</si>
  <si>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</si>
  <si>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</si>
  <si>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</si>
  <si>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</si>
  <si>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</si>
  <si>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</si>
  <si>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</si>
  <si>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</si>
  <si>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</si>
  <si>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</si>
  <si>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</si>
  <si>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</si>
  <si>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</si>
  <si>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</si>
  <si>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</si>
  <si>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</si>
  <si>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</si>
  <si>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</si>
  <si>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</si>
  <si>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</si>
  <si>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</si>
  <si>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</si>
  <si>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</si>
  <si>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</si>
  <si>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</si>
  <si>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</si>
  <si>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</si>
  <si>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</si>
  <si>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</si>
  <si>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</si>
  <si>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</si>
  <si>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</si>
  <si>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</si>
  <si>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</si>
  <si>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</si>
  <si>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</si>
  <si>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</si>
  <si>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</si>
  <si>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</si>
  <si>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</si>
  <si>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</si>
  <si>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</si>
  <si>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</si>
  <si>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</si>
  <si>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</si>
  <si>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</si>
  <si>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</si>
  <si>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</si>
  <si>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</si>
  <si>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</si>
  <si>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</si>
  <si>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</si>
  <si>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</si>
  <si>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</si>
  <si>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</si>
  <si>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</si>
  <si>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</si>
  <si>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</si>
  <si>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</si>
  <si>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</si>
  <si>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</si>
  <si>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</si>
  <si>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</si>
  <si>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</si>
  <si>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</si>
  <si>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</si>
  <si>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</si>
  <si>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</si>
  <si>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</si>
  <si>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</si>
  <si>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</si>
  <si>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</si>
  <si>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</si>
  <si>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</si>
  <si>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</si>
  <si>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</si>
  <si>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</si>
  <si>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</si>
  <si>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</si>
  <si>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</si>
  <si>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</si>
  <si>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</si>
  <si>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</si>
  <si>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</si>
  <si>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</si>
  <si>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</si>
  <si>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</si>
  <si>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</si>
  <si>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</si>
  <si>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</si>
  <si>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</si>
  <si>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</si>
  <si>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</si>
  <si>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</si>
  <si>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</si>
  <si>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</si>
  <si>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</si>
  <si>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</si>
  <si>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</si>
  <si>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</si>
  <si>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</si>
  <si>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</si>
  <si>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</si>
  <si>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</si>
  <si>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</si>
  <si>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</si>
  <si>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</si>
  <si>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</si>
  <si>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</si>
  <si>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</si>
  <si>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</si>
  <si>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</si>
  <si>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</si>
  <si>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</si>
  <si>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</si>
  <si>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</si>
  <si>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</si>
  <si>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</si>
  <si>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</si>
  <si>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</si>
  <si>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</si>
  <si>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</si>
  <si>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</si>
  <si>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</si>
  <si>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</si>
  <si>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</si>
  <si>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</si>
  <si>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</si>
  <si>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</si>
  <si>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</si>
  <si>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</si>
  <si>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</si>
  <si>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</si>
  <si>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</si>
  <si>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</si>
  <si>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</si>
  <si>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</si>
  <si>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</si>
  <si>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</si>
  <si>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</si>
  <si>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</si>
  <si>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</si>
  <si>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</si>
  <si>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</si>
  <si>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</si>
  <si>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</si>
  <si>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</si>
  <si>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</si>
  <si>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</si>
  <si>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</si>
  <si>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</si>
  <si>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</si>
  <si>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</si>
  <si>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</si>
  <si>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</si>
  <si>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</si>
  <si>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</si>
  <si>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</si>
  <si>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</si>
  <si>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</si>
  <si>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</si>
  <si>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</si>
  <si>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</si>
  <si>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</si>
  <si>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</si>
  <si>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</si>
  <si>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</si>
  <si>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</si>
  <si>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</si>
  <si>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</si>
  <si>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</si>
  <si>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</si>
  <si>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</si>
  <si>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</si>
  <si>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</si>
  <si>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</si>
  <si>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</si>
  <si>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</si>
  <si>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</si>
  <si>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</si>
  <si>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</si>
  <si>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</si>
  <si>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</si>
  <si>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</si>
  <si>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</si>
  <si>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</si>
  <si>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</si>
  <si>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</si>
  <si>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</si>
  <si>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</si>
  <si>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</si>
  <si>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</si>
  <si>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</si>
  <si>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</si>
  <si>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</si>
  <si>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</si>
  <si>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</si>
  <si>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</si>
  <si>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</si>
  <si>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</si>
  <si>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</si>
  <si>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</si>
  <si>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</si>
  <si>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</si>
  <si>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</si>
  <si>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</si>
  <si>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</si>
  <si>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</si>
  <si>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</si>
  <si>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</si>
  <si>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</si>
  <si>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</si>
  <si>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</si>
  <si>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</si>
  <si>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</si>
  <si>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</si>
  <si>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</si>
  <si>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</si>
  <si>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</si>
  <si>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</si>
  <si>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</si>
  <si>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</si>
  <si>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</si>
  <si>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</si>
  <si>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</si>
  <si>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</si>
  <si>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</si>
  <si>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</si>
  <si>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</si>
  <si>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</si>
  <si>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</si>
  <si>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</si>
  <si>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</si>
  <si>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</si>
  <si>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</si>
  <si>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</si>
  <si>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</si>
  <si>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</si>
  <si>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</si>
  <si>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</si>
  <si>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</si>
  <si>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</si>
  <si>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</si>
  <si>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</si>
  <si>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</si>
  <si>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</si>
  <si>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</si>
  <si>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</si>
  <si>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</si>
  <si>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</si>
  <si>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</si>
  <si>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</si>
  <si>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</si>
  <si>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</si>
  <si>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</si>
  <si>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</si>
  <si>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</si>
  <si>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</si>
  <si>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</si>
  <si>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</si>
  <si>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</si>
  <si>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</si>
  <si>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</si>
  <si>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</si>
  <si>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</si>
  <si>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</si>
  <si>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</si>
  <si>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</si>
  <si>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</si>
  <si>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</si>
  <si>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</si>
  <si>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</si>
  <si>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</si>
  <si>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</si>
  <si>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</si>
  <si>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</si>
  <si>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</si>
  <si>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</si>
  <si>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</si>
  <si>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</si>
  <si>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</si>
  <si>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</si>
  <si>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</si>
  <si>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</si>
  <si>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</si>
  <si>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</si>
  <si>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</si>
  <si>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</si>
  <si>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</si>
  <si>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</si>
  <si>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</si>
  <si>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</si>
  <si>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</si>
  <si>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</si>
  <si>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</si>
  <si>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</si>
  <si>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</si>
  <si>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</si>
  <si>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</si>
  <si>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</si>
  <si>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</si>
  <si>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</si>
  <si>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</si>
  <si>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</si>
  <si>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</si>
  <si>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</si>
  <si>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</si>
  <si>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</si>
  <si>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</si>
  <si>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</si>
  <si>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</si>
  <si>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</si>
  <si>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</si>
  <si>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</si>
  <si>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</si>
  <si>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</si>
  <si>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</si>
  <si>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</si>
  <si>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</si>
  <si>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</si>
  <si>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</si>
  <si>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</si>
  <si>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</si>
  <si>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</si>
  <si>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</si>
  <si>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</si>
  <si>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</si>
  <si>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</si>
  <si>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</si>
  <si>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</si>
  <si>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</si>
  <si>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</si>
  <si>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</si>
  <si>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</si>
  <si>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</si>
  <si>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</si>
  <si>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</si>
  <si>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</si>
  <si>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</si>
  <si>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</si>
  <si>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</si>
  <si>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</si>
  <si>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</si>
  <si>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</si>
  <si>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</si>
  <si>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</si>
  <si>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</si>
  <si>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</si>
  <si>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</si>
  <si>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</si>
  <si>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</si>
  <si>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</si>
  <si>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</si>
  <si>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</si>
  <si>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</si>
  <si>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</si>
  <si>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</si>
  <si>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</si>
  <si>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</si>
  <si>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</si>
  <si>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</si>
  <si>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</si>
  <si>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</si>
  <si>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</si>
  <si>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</si>
  <si>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</si>
  <si>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</si>
  <si>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</si>
  <si>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</si>
  <si>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</si>
  <si>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</si>
  <si>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</si>
  <si>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</si>
  <si>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</si>
  <si>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</si>
  <si>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</si>
  <si>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</si>
  <si>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</si>
  <si>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</si>
  <si>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</si>
  <si>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</si>
  <si>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</si>
  <si>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</si>
  <si>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</si>
  <si>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</si>
  <si>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</si>
  <si>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</si>
  <si>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</si>
  <si>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</si>
  <si>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</si>
  <si>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</si>
  <si>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</si>
  <si>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</si>
  <si>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</si>
  <si>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</si>
  <si>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</si>
  <si>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</si>
  <si>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</si>
  <si>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</si>
  <si>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</si>
  <si>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</si>
  <si>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</si>
  <si>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</si>
  <si>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</si>
  <si>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</si>
  <si>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</si>
  <si>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</si>
  <si>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</si>
  <si>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</si>
  <si>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</si>
  <si>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</si>
  <si>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</si>
  <si>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</si>
  <si>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</si>
  <si>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</si>
  <si>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</si>
  <si>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</si>
  <si>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</si>
  <si>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</si>
  <si>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</si>
  <si>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</si>
  <si>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</si>
  <si>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</si>
  <si>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</si>
  <si>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</si>
  <si>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</si>
  <si>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</si>
  <si>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</si>
  <si>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</si>
  <si>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</si>
  <si>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</si>
  <si>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</si>
  <si>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</si>
  <si>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</si>
  <si>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</si>
  <si>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</si>
  <si>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</si>
  <si>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</si>
  <si>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</si>
  <si>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</si>
  <si>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</si>
  <si>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</si>
  <si>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</si>
  <si>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</si>
  <si>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</si>
  <si>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</si>
  <si>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</si>
  <si>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</si>
  <si>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</si>
  <si>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</si>
  <si>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</si>
  <si>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</si>
  <si>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</si>
  <si>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</si>
  <si>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</si>
  <si>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</si>
  <si>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</si>
  <si>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</si>
  <si>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</si>
  <si>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</si>
  <si>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</si>
  <si>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</si>
  <si>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</si>
  <si>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</si>
  <si>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</si>
  <si>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</si>
  <si>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</si>
  <si>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</si>
  <si>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</si>
  <si>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</si>
  <si>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</si>
  <si>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</si>
  <si>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</si>
  <si>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</si>
  <si>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</si>
  <si>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</si>
  <si>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</si>
  <si>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</si>
  <si>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</si>
  <si>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</si>
  <si>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</si>
  <si>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</si>
  <si>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</si>
  <si>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</si>
  <si>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</si>
  <si>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</si>
  <si>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</si>
  <si>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</si>
  <si>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</si>
  <si>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</si>
  <si>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</si>
  <si>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</si>
  <si>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</si>
  <si>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</si>
  <si>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</si>
  <si>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</si>
  <si>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</si>
  <si>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</si>
  <si>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</si>
  <si>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</si>
  <si>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</si>
  <si>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</si>
  <si>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</si>
  <si>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</si>
  <si>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</si>
  <si>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</si>
  <si>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</si>
  <si>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</si>
  <si>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</si>
  <si>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</si>
  <si>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</si>
  <si>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</si>
  <si>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</si>
  <si>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</si>
  <si>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</si>
  <si>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</si>
  <si>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</si>
  <si>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</si>
  <si>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</si>
  <si>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</si>
  <si>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</si>
  <si>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</si>
  <si>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</si>
  <si>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</si>
  <si>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</si>
  <si>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</si>
  <si>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</si>
  <si>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</si>
  <si>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</si>
  <si>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</si>
  <si>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</si>
  <si>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</si>
  <si>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</si>
  <si>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</si>
  <si>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</si>
  <si>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</si>
  <si>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</si>
  <si>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</si>
  <si>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</si>
  <si>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</si>
  <si>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</si>
  <si>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</si>
  <si>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</si>
  <si>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</si>
  <si>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</si>
  <si>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</si>
  <si>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</si>
  <si>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</si>
  <si>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</si>
  <si>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</si>
  <si>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</si>
  <si>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</si>
  <si>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</si>
  <si>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</si>
  <si>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</si>
  <si>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</si>
  <si>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</si>
  <si>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</si>
  <si>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</si>
  <si>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</si>
  <si>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</si>
  <si>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</si>
  <si>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</si>
  <si>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</si>
  <si>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</si>
  <si>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</si>
  <si>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</si>
  <si>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</si>
  <si>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</si>
  <si>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</si>
  <si>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</si>
  <si>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</si>
  <si>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</si>
  <si>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</si>
  <si>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</si>
  <si>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</si>
  <si>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</si>
  <si>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</si>
  <si>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</si>
  <si>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</si>
  <si>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</si>
  <si>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</si>
  <si>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</si>
  <si>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</si>
  <si>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</si>
  <si>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</si>
  <si>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</si>
  <si>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</si>
  <si>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</si>
  <si>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</si>
  <si>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</si>
  <si>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</si>
  <si>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</si>
  <si>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</si>
  <si>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</si>
  <si>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</si>
  <si>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</si>
  <si>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</si>
  <si>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</si>
  <si>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</si>
  <si>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</si>
  <si>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</si>
  <si>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</si>
  <si>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</si>
  <si>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</si>
  <si>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</si>
  <si>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</si>
  <si>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</si>
  <si>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</si>
  <si>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</si>
  <si>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</si>
  <si>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</si>
  <si>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</si>
  <si>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</si>
  <si>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</si>
  <si>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</si>
  <si>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</si>
  <si>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</si>
  <si>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</si>
  <si>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</si>
  <si>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</si>
  <si>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</si>
  <si>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</si>
  <si>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</si>
  <si>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</si>
  <si>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</si>
  <si>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</si>
  <si>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</si>
  <si>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</si>
  <si>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</si>
  <si>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</si>
  <si>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</si>
  <si>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</si>
  <si>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</si>
  <si>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</si>
  <si>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</si>
  <si>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</si>
  <si>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</si>
  <si>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</si>
  <si>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</si>
  <si>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</si>
  <si>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</si>
  <si>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</si>
  <si>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</si>
  <si>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</si>
  <si>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</si>
  <si>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</si>
  <si>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</si>
  <si>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</si>
  <si>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</si>
  <si>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</si>
  <si>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</si>
  <si>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</si>
  <si>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</si>
  <si>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</si>
  <si>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</si>
  <si>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</si>
  <si>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</si>
  <si>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</si>
  <si>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</si>
  <si>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</si>
  <si>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</si>
  <si>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</si>
  <si>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</si>
  <si>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</si>
  <si>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</si>
  <si>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</si>
  <si>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</si>
  <si>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</si>
  <si>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</si>
  <si>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</si>
  <si>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</si>
  <si>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</si>
  <si>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</si>
  <si>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</si>
  <si>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</si>
  <si>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</si>
  <si>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</si>
  <si>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</si>
  <si>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</si>
  <si>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</si>
  <si>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</si>
  <si>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</si>
  <si>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</si>
  <si>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</si>
  <si>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</si>
  <si>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</si>
  <si>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</si>
  <si>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</si>
  <si>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</si>
  <si>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</si>
  <si>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</si>
  <si>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</si>
  <si>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</si>
  <si>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</si>
  <si>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</si>
  <si>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</si>
  <si>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</si>
  <si>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</si>
  <si>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</si>
  <si>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</si>
  <si>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</si>
  <si>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</si>
  <si>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</si>
  <si>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</si>
  <si>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</si>
  <si>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</si>
  <si>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</si>
  <si>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</si>
  <si>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</si>
  <si>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</si>
  <si>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</si>
  <si>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</si>
  <si>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</si>
  <si>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</si>
  <si>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</si>
  <si>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</si>
  <si>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</si>
  <si>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</si>
  <si>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</si>
  <si>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</si>
  <si>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</si>
  <si>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</si>
  <si>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</si>
  <si>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</si>
  <si>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</si>
  <si>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</si>
  <si>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</si>
  <si>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</si>
  <si>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</si>
  <si>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</si>
  <si>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</si>
  <si>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</si>
  <si>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</si>
  <si>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</si>
  <si>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</si>
  <si>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</si>
  <si>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</si>
  <si>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</si>
  <si>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</si>
  <si>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</si>
  <si>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</si>
  <si>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</si>
  <si>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</si>
  <si>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</si>
  <si>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</si>
  <si>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</si>
  <si>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</si>
  <si>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</si>
  <si>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</si>
  <si>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</si>
  <si>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</si>
  <si>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</si>
  <si>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</si>
  <si>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</si>
  <si>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</si>
  <si>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</si>
  <si>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</si>
  <si>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</si>
  <si>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</si>
  <si>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</si>
  <si>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</si>
  <si>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</si>
  <si>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</si>
  <si>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</si>
  <si>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</si>
  <si>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</si>
  <si>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</si>
  <si>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</si>
  <si>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</si>
  <si>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</si>
  <si>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</si>
  <si>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</si>
  <si>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</si>
  <si>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</si>
  <si>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</si>
  <si>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</si>
  <si>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</si>
  <si>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</si>
  <si>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</si>
  <si>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</si>
  <si>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</si>
  <si>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</si>
  <si>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</si>
  <si>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</si>
  <si>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</si>
  <si>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</si>
  <si>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</si>
  <si>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</si>
  <si>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</si>
  <si>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</si>
  <si>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</si>
  <si>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</si>
  <si>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</si>
  <si>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</si>
  <si>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</si>
  <si>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</si>
  <si>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</si>
  <si>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</si>
  <si>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</si>
  <si>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</si>
  <si>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</si>
  <si>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</si>
  <si>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</si>
  <si>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</si>
  <si>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</si>
  <si>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</si>
  <si>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</si>
  <si>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</si>
  <si>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</si>
  <si>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</si>
  <si>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</si>
  <si>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</si>
  <si>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</si>
  <si>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</si>
  <si>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</si>
  <si>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</si>
  <si>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</si>
  <si>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</si>
  <si>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</si>
  <si>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</si>
  <si>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</si>
  <si>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</si>
  <si>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</si>
  <si>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</si>
  <si>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</si>
  <si>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</si>
  <si>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</si>
  <si>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</si>
  <si>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</si>
  <si>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</si>
  <si>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</si>
  <si>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</si>
  <si>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</si>
  <si>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</si>
  <si>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</si>
  <si>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</si>
  <si>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</si>
  <si>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</si>
  <si>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</si>
  <si>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</si>
  <si>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</si>
  <si>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</si>
  <si>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</si>
  <si>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</si>
  <si>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</si>
  <si>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</si>
  <si>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</si>
  <si>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</si>
  <si>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</si>
  <si>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</si>
  <si>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</si>
  <si>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</si>
  <si>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</si>
  <si>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</si>
  <si>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</si>
  <si>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</si>
  <si>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</si>
  <si>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</si>
  <si>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</si>
  <si>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</si>
  <si>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</si>
  <si>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</si>
  <si>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</si>
  <si>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</si>
  <si>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</si>
  <si>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</si>
  <si>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</si>
  <si>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</si>
  <si>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</si>
  <si>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</si>
  <si>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</si>
  <si>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</si>
  <si>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</si>
  <si>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</si>
  <si>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</si>
  <si>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</si>
  <si>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</si>
  <si>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</si>
  <si>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</si>
  <si>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</si>
  <si>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</si>
  <si>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</si>
  <si>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</si>
  <si>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</si>
  <si>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</si>
  <si>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</si>
  <si>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</si>
  <si>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</si>
  <si>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</si>
  <si>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</si>
  <si>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</si>
  <si>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</si>
  <si>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</si>
  <si>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</si>
  <si>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</si>
  <si>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</si>
  <si>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</si>
  <si>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</si>
  <si>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</si>
  <si>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</si>
  <si>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</si>
  <si>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</si>
  <si>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</si>
  <si>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</si>
  <si>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</si>
  <si>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</si>
  <si>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</si>
  <si>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</si>
  <si>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</si>
  <si>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</si>
  <si>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</si>
  <si>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</si>
  <si>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</si>
  <si>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</si>
  <si>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</si>
  <si>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</si>
  <si>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</si>
  <si>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</si>
  <si>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</si>
  <si>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</si>
  <si>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</si>
  <si>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</si>
  <si>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</si>
  <si>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</si>
  <si>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</si>
  <si>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</si>
  <si>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</si>
  <si>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</si>
  <si>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</si>
  <si>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</si>
  <si>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</si>
  <si>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</si>
  <si>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</si>
  <si>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</si>
  <si>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</si>
  <si>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</si>
  <si>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</si>
  <si>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</si>
  <si>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</si>
  <si>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</si>
  <si>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</si>
  <si>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</si>
  <si>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</si>
  <si>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</si>
  <si>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</si>
  <si>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</si>
  <si>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</si>
  <si>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</si>
  <si>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</si>
  <si>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</si>
  <si>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</si>
  <si>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</si>
  <si>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</si>
  <si>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</si>
  <si>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</si>
  <si>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</si>
  <si>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</si>
  <si>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</si>
  <si>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</si>
  <si>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</si>
  <si>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</si>
  <si>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</si>
  <si>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</si>
  <si>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</si>
  <si>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</si>
  <si>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</si>
  <si>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</si>
  <si>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</si>
  <si>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</si>
  <si>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</si>
  <si>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</si>
  <si>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</si>
  <si>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</si>
  <si>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</si>
  <si>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</si>
  <si>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</si>
  <si>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</si>
  <si>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</si>
  <si>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</si>
  <si>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</si>
  <si>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</si>
  <si>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</si>
  <si>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</si>
  <si>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</si>
  <si>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</si>
  <si>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</si>
  <si>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</si>
  <si>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</si>
  <si>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</si>
  <si>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</si>
  <si>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</si>
  <si>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</si>
  <si>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</si>
  <si>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</si>
  <si>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</si>
  <si>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</si>
  <si>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</si>
  <si>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</si>
  <si>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</si>
  <si>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</si>
  <si>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</si>
  <si>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</si>
  <si>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</si>
  <si>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</si>
  <si>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</si>
  <si>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</si>
  <si>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</si>
  <si>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</si>
  <si>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</si>
  <si>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</si>
  <si>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</si>
  <si>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</si>
  <si>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</si>
  <si>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</si>
  <si>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</si>
  <si>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</si>
  <si>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</si>
  <si>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</si>
  <si>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</si>
  <si>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</si>
  <si>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</si>
  <si>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</si>
  <si>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</si>
  <si>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</si>
  <si>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</si>
  <si>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</si>
  <si>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</si>
  <si>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</si>
  <si>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</si>
  <si>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</si>
  <si>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</si>
  <si>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</si>
  <si>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</si>
  <si>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</si>
  <si>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</si>
  <si>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</si>
  <si>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</si>
  <si>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</si>
  <si>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</si>
  <si>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</si>
  <si>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</si>
  <si>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</si>
  <si>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</si>
  <si>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</si>
  <si>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</si>
  <si>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</si>
  <si>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</si>
  <si>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</si>
  <si>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</si>
  <si>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</si>
  <si>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</si>
  <si>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</si>
  <si>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</si>
  <si>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</si>
  <si>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</si>
  <si>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</si>
  <si>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</si>
  <si>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</si>
  <si>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</si>
  <si>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</si>
  <si>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</si>
  <si>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</si>
  <si>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</si>
  <si>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</si>
  <si>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</si>
  <si>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</si>
  <si>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</si>
  <si>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</si>
  <si>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</si>
  <si>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</si>
  <si>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</si>
  <si>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</si>
  <si>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</si>
  <si>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</si>
  <si>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</si>
  <si>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</si>
  <si>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</si>
  <si>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</si>
  <si>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</si>
  <si>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</si>
  <si>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</si>
  <si>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</si>
  <si>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</si>
  <si>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</si>
  <si>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</si>
  <si>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</si>
  <si>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</si>
  <si>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</si>
  <si>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</si>
  <si>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</si>
  <si>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</si>
  <si>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</si>
  <si>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</si>
  <si>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</si>
  <si>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</si>
  <si>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</si>
  <si>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</si>
  <si>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</si>
  <si>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</si>
  <si>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</si>
  <si>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</si>
  <si>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</si>
  <si>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</si>
  <si>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</si>
  <si>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</si>
  <si>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</si>
  <si>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</si>
  <si>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</si>
  <si>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</si>
  <si>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</si>
  <si>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</si>
  <si>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</si>
  <si>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</si>
  <si>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</si>
  <si>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</si>
  <si>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</si>
  <si>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</si>
  <si>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</si>
  <si>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</si>
  <si>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</si>
  <si>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</si>
  <si>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</si>
  <si>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</si>
  <si>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</si>
  <si>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</si>
  <si>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</si>
  <si>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</si>
  <si>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</si>
  <si>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</si>
  <si>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</si>
  <si>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</si>
  <si>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</si>
  <si>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</si>
  <si>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</si>
  <si>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</si>
  <si>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</si>
  <si>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</si>
  <si>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</si>
  <si>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</si>
  <si>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</si>
  <si>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</si>
  <si>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</si>
  <si>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</si>
  <si>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</si>
  <si>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</si>
  <si>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</si>
  <si>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</si>
  <si>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</si>
  <si>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</si>
  <si>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</si>
  <si>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</si>
  <si>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</si>
  <si>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</si>
  <si>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</si>
  <si>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</si>
  <si>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</si>
  <si>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</si>
  <si>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</si>
  <si>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</si>
  <si>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</si>
  <si>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</si>
  <si>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</si>
  <si>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</si>
  <si>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</si>
  <si>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</si>
  <si>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</si>
  <si>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</si>
  <si>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</si>
  <si>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</si>
  <si>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</si>
  <si>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</si>
  <si>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</si>
  <si>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</si>
  <si>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</si>
  <si>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</si>
  <si>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</si>
  <si>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</si>
  <si>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</si>
  <si>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</si>
  <si>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</si>
  <si>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</si>
  <si>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</si>
  <si>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</si>
  <si>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</si>
  <si>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</si>
  <si>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</si>
  <si>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</si>
  <si>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</si>
  <si>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</si>
  <si>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</si>
  <si>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</si>
  <si>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</si>
  <si>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</si>
  <si>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</si>
  <si>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</si>
  <si>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</si>
  <si>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</si>
  <si>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</si>
  <si>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</si>
  <si>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</si>
  <si>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</si>
  <si>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</si>
  <si>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</si>
  <si>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</si>
  <si>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</si>
  <si>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</si>
  <si>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</si>
  <si>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</si>
  <si>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</si>
  <si>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</si>
  <si>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</si>
  <si>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</si>
  <si>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</si>
  <si>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</si>
  <si>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</si>
  <si>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</si>
  <si>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</si>
  <si>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</si>
  <si>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</si>
  <si>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</si>
  <si>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</si>
  <si>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</si>
  <si>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</si>
  <si>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</si>
  <si>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</si>
  <si>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</si>
  <si>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</si>
  <si>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</si>
  <si>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</si>
  <si>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</si>
  <si>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</si>
  <si>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</si>
  <si>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</si>
  <si>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</si>
  <si>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</si>
  <si>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</si>
  <si>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</si>
  <si>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</si>
  <si>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</si>
  <si>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</si>
  <si>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</si>
  <si>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</si>
  <si>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</si>
  <si>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</si>
  <si>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</si>
  <si>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</si>
  <si>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</si>
  <si>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</si>
  <si>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</si>
  <si>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</si>
  <si>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</si>
  <si>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</si>
  <si>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</si>
  <si>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</si>
  <si>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</si>
  <si>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</si>
  <si>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</si>
  <si>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</si>
  <si>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</si>
  <si>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</si>
  <si>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</si>
  <si>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</si>
  <si>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</si>
  <si>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</si>
  <si>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</si>
  <si>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</si>
  <si>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</si>
  <si>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</si>
  <si>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</si>
  <si>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</si>
  <si>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</si>
  <si>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</si>
  <si>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</si>
  <si>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</si>
  <si>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</si>
  <si>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</si>
  <si>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</si>
  <si>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</si>
  <si>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</si>
  <si>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</si>
  <si>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</si>
  <si>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</si>
  <si>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</si>
  <si>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</si>
  <si>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</si>
  <si>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</si>
  <si>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</si>
  <si>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</si>
  <si>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</si>
  <si>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</si>
  <si>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</si>
  <si>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</si>
  <si>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</si>
  <si>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</si>
  <si>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</si>
  <si>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</si>
  <si>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</si>
  <si>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</si>
  <si>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</si>
  <si>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</si>
  <si>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</si>
  <si>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</si>
  <si>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</si>
  <si>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</si>
  <si>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</si>
  <si>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</si>
  <si>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</si>
  <si>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</si>
  <si>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</si>
  <si>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</si>
  <si>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</si>
  <si>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</si>
  <si>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</si>
  <si>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</si>
  <si>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</si>
  <si>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</si>
  <si>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</si>
  <si>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</si>
  <si>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</si>
  <si>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</si>
  <si>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</si>
  <si>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</si>
  <si>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</si>
  <si>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</si>
  <si>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</si>
  <si>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</si>
  <si>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</si>
  <si>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</si>
  <si>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</si>
  <si>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</si>
  <si>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</si>
  <si>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</si>
  <si>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</si>
  <si>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</si>
  <si>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</si>
  <si>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</si>
  <si>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</si>
  <si>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</si>
  <si>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</si>
  <si>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</si>
  <si>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</si>
  <si>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</si>
  <si>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</si>
  <si>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</si>
  <si>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</si>
  <si>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</si>
  <si>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</si>
  <si>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</si>
  <si>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</si>
  <si>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</si>
  <si>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</si>
  <si>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</si>
  <si>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</si>
  <si>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</si>
  <si>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</si>
  <si>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</si>
  <si>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</si>
  <si>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</si>
  <si>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</si>
  <si>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</si>
  <si>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</si>
  <si>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</si>
  <si>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</si>
  <si>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</si>
  <si>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</si>
  <si>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</si>
  <si>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</si>
  <si>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</si>
  <si>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</si>
  <si>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</si>
  <si>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</si>
  <si>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</si>
  <si>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</si>
  <si>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</si>
  <si>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</si>
  <si>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</si>
  <si>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</si>
  <si>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</si>
  <si>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</si>
  <si>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</si>
  <si>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</si>
  <si>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</si>
  <si>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</si>
  <si>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</si>
  <si>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</si>
  <si>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</si>
  <si>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</si>
  <si>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</si>
  <si>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</si>
  <si>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</si>
  <si>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</si>
  <si>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</si>
  <si>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</si>
  <si>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</si>
  <si>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</si>
  <si>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</si>
  <si>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</si>
  <si>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</si>
  <si>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</si>
  <si>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</si>
  <si>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</si>
  <si>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</si>
  <si>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</si>
  <si>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</si>
  <si>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</si>
  <si>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</si>
  <si>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</si>
  <si>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</si>
  <si>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</si>
  <si>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</si>
  <si>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</si>
  <si>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</si>
  <si>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</si>
  <si>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</si>
  <si>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</si>
  <si>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</si>
  <si>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</si>
  <si>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</si>
  <si>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</si>
  <si>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</si>
  <si>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</si>
  <si>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</si>
  <si>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</si>
  <si>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</si>
  <si>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</si>
  <si>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</si>
  <si>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</si>
  <si>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</si>
  <si>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</si>
  <si>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</si>
  <si>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</si>
  <si>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</si>
  <si>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</si>
  <si>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</si>
  <si>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</si>
  <si>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</si>
  <si>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</si>
  <si>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</si>
  <si>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</si>
  <si>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</si>
  <si>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</si>
  <si>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</si>
  <si>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</si>
  <si>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</si>
  <si>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</si>
  <si>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</si>
  <si>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</si>
  <si>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</si>
  <si>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</si>
  <si>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</si>
  <si>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</si>
  <si>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</si>
  <si>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</si>
  <si>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</si>
  <si>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</si>
  <si>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</si>
  <si>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</si>
  <si>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</si>
  <si>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</si>
  <si>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</si>
  <si>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</si>
  <si>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</si>
  <si>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</si>
  <si>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</si>
  <si>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</si>
  <si>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</si>
  <si>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</si>
  <si>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</si>
  <si>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</si>
  <si>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</si>
  <si>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</si>
  <si>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</si>
  <si>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</si>
  <si>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</si>
  <si>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</si>
  <si>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</si>
  <si>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</si>
  <si>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</si>
  <si>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</si>
  <si>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</si>
  <si>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</si>
  <si>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</si>
  <si>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</si>
  <si>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</si>
  <si>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</si>
  <si>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</si>
  <si>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</si>
  <si>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</si>
  <si>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</si>
  <si>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</si>
  <si>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</si>
  <si>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</si>
  <si>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</si>
  <si>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</si>
  <si>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</si>
  <si>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</si>
  <si>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</si>
  <si>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</si>
  <si>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</si>
  <si>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</si>
  <si>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</si>
  <si>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</si>
  <si>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</si>
  <si>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</si>
  <si>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</si>
  <si>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</si>
  <si>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</si>
  <si>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</si>
  <si>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</si>
  <si>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</si>
  <si>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</si>
  <si>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</si>
  <si>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</si>
  <si>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</si>
  <si>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</si>
  <si>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</si>
  <si>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</si>
  <si>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</si>
  <si>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</si>
  <si>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</si>
  <si>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</si>
  <si>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</si>
  <si>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</si>
  <si>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</si>
  <si>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</si>
  <si>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</si>
  <si>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</si>
  <si>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</si>
  <si>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</si>
  <si>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</si>
  <si>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</si>
  <si>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</si>
  <si>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</si>
  <si>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</si>
  <si>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</si>
  <si>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</si>
  <si>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</si>
  <si>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</si>
  <si>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</si>
  <si>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</si>
  <si>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</si>
  <si>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</si>
  <si>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</si>
  <si>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</si>
  <si>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</si>
  <si>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</si>
  <si>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</si>
  <si>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</si>
  <si>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</si>
  <si>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</si>
  <si>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</si>
  <si>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</si>
  <si>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</si>
  <si>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</si>
  <si>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</si>
  <si>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</si>
  <si>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</si>
  <si>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</si>
  <si>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</si>
  <si>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</si>
  <si>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</si>
  <si>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</si>
  <si>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</si>
  <si>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</si>
  <si>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</si>
  <si>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</si>
  <si>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</si>
  <si>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</si>
  <si>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</si>
  <si>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</si>
  <si>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</si>
  <si>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</si>
  <si>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</si>
  <si>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</si>
  <si>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</si>
  <si>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</si>
  <si>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</si>
  <si>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</si>
  <si>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</si>
  <si>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</si>
  <si>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</si>
  <si>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</si>
  <si>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</si>
  <si>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</si>
  <si>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</si>
  <si>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</si>
  <si>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</si>
  <si>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</si>
  <si>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</si>
  <si>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</si>
  <si>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</si>
  <si>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</si>
  <si>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</si>
  <si>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</si>
  <si>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</si>
  <si>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</si>
  <si>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</si>
  <si>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</si>
  <si>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</si>
  <si>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</si>
  <si>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</si>
  <si>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</si>
  <si>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</si>
  <si>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</si>
  <si>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</si>
  <si>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</si>
  <si>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</si>
  <si>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</si>
  <si>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</si>
  <si>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</si>
  <si>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</si>
  <si>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</si>
  <si>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</si>
  <si>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</si>
  <si>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</si>
  <si>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</si>
  <si>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</si>
  <si>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</si>
  <si>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</si>
  <si>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</si>
  <si>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</si>
  <si>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</si>
  <si>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</si>
  <si>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</si>
  <si>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</si>
  <si>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</si>
  <si>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</si>
  <si>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</si>
  <si>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</si>
  <si>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</si>
  <si>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</si>
  <si>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</si>
  <si>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</si>
  <si>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</si>
  <si>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</si>
  <si>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</si>
  <si>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</si>
  <si>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</si>
  <si>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</si>
  <si>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</si>
  <si>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</si>
  <si>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</si>
  <si>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</si>
  <si>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</si>
  <si>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</si>
  <si>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</si>
  <si>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</si>
  <si>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</si>
  <si>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</si>
  <si>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</si>
  <si>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</si>
  <si>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</si>
  <si>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</si>
  <si>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</si>
  <si>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</si>
  <si>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</si>
  <si>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</si>
  <si>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</si>
  <si>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</si>
  <si>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</si>
  <si>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</si>
  <si>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</si>
  <si>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</si>
  <si>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</si>
  <si>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</si>
  <si>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</si>
  <si>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</si>
  <si>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</si>
  <si>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</si>
  <si>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</si>
  <si>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</si>
  <si>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</si>
  <si>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</si>
  <si>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</si>
  <si>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</si>
  <si>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</si>
  <si>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</si>
  <si>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</si>
  <si>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</si>
  <si>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</si>
  <si>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</si>
  <si>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</si>
  <si>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</si>
  <si>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</si>
  <si>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</si>
  <si>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</si>
  <si>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</si>
  <si>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</si>
  <si>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</si>
  <si>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</si>
  <si>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</si>
  <si>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</si>
  <si>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</si>
  <si>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</si>
  <si>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</si>
  <si>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</si>
  <si>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</si>
  <si>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</si>
  <si>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</si>
  <si>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</si>
  <si>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</si>
  <si>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</si>
  <si>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</si>
  <si>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</si>
  <si>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</si>
  <si>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</si>
  <si>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</si>
  <si>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</si>
  <si>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</si>
  <si>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</si>
  <si>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</si>
  <si>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</si>
  <si>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</si>
  <si>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</si>
  <si>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</si>
  <si>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</si>
  <si>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</si>
  <si>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</si>
  <si>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</si>
  <si>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</si>
  <si>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</si>
  <si>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</si>
  <si>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</si>
  <si>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</si>
  <si>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</si>
  <si>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</si>
  <si>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</si>
  <si>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</si>
  <si>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</si>
  <si>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</si>
  <si>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</si>
  <si>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</si>
  <si>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</si>
  <si>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</si>
  <si>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</si>
  <si>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</si>
  <si>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</si>
  <si>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</si>
  <si>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</si>
  <si>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</si>
  <si>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</si>
  <si>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</si>
  <si>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</si>
  <si>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</si>
  <si>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</si>
  <si>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</si>
  <si>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</si>
  <si>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</si>
  <si>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</si>
  <si>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</si>
  <si>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</si>
  <si>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</si>
  <si>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</si>
  <si>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</si>
  <si>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</si>
  <si>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</si>
  <si>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</si>
  <si>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</si>
  <si>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</si>
  <si>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</si>
  <si>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</si>
  <si>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</si>
  <si>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</si>
  <si>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</si>
  <si>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</si>
  <si>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</si>
  <si>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</si>
  <si>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</si>
  <si>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</si>
  <si>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</si>
  <si>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</si>
  <si>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</si>
  <si>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</si>
  <si>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</si>
  <si>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</si>
  <si>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</si>
  <si>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</si>
  <si>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</si>
  <si>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</si>
  <si>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</si>
  <si>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</si>
  <si>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</si>
  <si>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</si>
  <si>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</si>
  <si>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</si>
  <si>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</si>
  <si>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</si>
  <si>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</si>
  <si>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</si>
  <si>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</si>
  <si>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</si>
  <si>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</si>
  <si>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</si>
  <si>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</si>
  <si>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</si>
  <si>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</si>
  <si>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</si>
  <si>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</si>
  <si>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</si>
  <si>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</si>
  <si>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</si>
  <si>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</si>
  <si>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</si>
  <si>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</si>
  <si>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</si>
  <si>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</si>
  <si>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</si>
  <si>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</si>
  <si>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</si>
  <si>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</si>
  <si>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</si>
  <si>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</si>
  <si>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</si>
  <si>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</si>
  <si>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</si>
  <si>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</si>
  <si>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</si>
  <si>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</si>
  <si>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</si>
  <si>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</si>
  <si>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</si>
  <si>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</si>
  <si>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</si>
  <si>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</si>
  <si>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</si>
  <si>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</si>
  <si>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</si>
  <si>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</si>
  <si>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</si>
  <si>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</si>
  <si>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</si>
  <si>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</si>
  <si>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</si>
  <si>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</si>
  <si>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</si>
  <si>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</si>
  <si>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</si>
  <si>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</si>
  <si>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</si>
  <si>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</si>
  <si>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</si>
  <si>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</si>
  <si>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</si>
  <si>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</si>
  <si>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</si>
  <si>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</si>
  <si>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</si>
  <si>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</si>
  <si>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</si>
  <si>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</si>
  <si>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</si>
  <si>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</si>
  <si>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</si>
  <si>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</si>
  <si>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</si>
  <si>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</si>
  <si>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</si>
  <si>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</si>
  <si>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</si>
  <si>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</si>
  <si>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</si>
  <si>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</si>
  <si>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</si>
  <si>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</si>
  <si>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</si>
  <si>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</si>
  <si>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</si>
  <si>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</si>
  <si>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</si>
  <si>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</si>
  <si>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</si>
  <si>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</si>
  <si>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</si>
  <si>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</si>
  <si>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</si>
  <si>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</si>
  <si>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</si>
  <si>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</si>
  <si>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</si>
  <si>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</si>
  <si>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</si>
  <si>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</si>
  <si>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</si>
  <si>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</si>
  <si>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</si>
  <si>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</si>
  <si>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</si>
  <si>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</si>
  <si>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</si>
  <si>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</si>
  <si>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</si>
  <si>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</si>
  <si>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</si>
  <si>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</si>
  <si>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</si>
  <si>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</si>
  <si>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</si>
  <si>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</si>
  <si>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</si>
  <si>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</si>
  <si>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</si>
  <si>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</si>
  <si>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</si>
  <si>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</si>
  <si>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</si>
  <si>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</si>
  <si>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</si>
  <si>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</si>
  <si>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</si>
  <si>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</si>
  <si>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</si>
  <si>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</si>
  <si>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</si>
  <si>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</si>
  <si>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</si>
  <si>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</si>
  <si>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</si>
  <si>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</si>
  <si>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</si>
  <si>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</si>
  <si>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</si>
  <si>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</si>
  <si>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</si>
  <si>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</si>
  <si>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</si>
  <si>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</si>
  <si>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</si>
  <si>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</si>
  <si>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</si>
  <si>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</si>
  <si>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</si>
  <si>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</si>
  <si>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</si>
  <si>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</si>
  <si>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</si>
  <si>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</si>
  <si>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</si>
  <si>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</si>
  <si>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</si>
  <si>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</si>
  <si>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</si>
  <si>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</si>
  <si>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</si>
  <si>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</si>
  <si>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</si>
  <si>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</si>
  <si>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</si>
  <si>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</si>
  <si>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</si>
  <si>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</si>
  <si>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</si>
  <si>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</si>
  <si>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</si>
  <si>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</si>
  <si>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</si>
  <si>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</si>
  <si>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</si>
  <si>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</si>
  <si>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</si>
  <si>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</si>
  <si>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</si>
  <si>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</si>
  <si>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</si>
  <si>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</si>
  <si>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</si>
  <si>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</si>
  <si>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</si>
  <si>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</si>
  <si>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</si>
  <si>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</si>
  <si>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</si>
  <si>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</si>
  <si>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</si>
  <si>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</si>
  <si>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</si>
  <si>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</si>
  <si>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</si>
  <si>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</si>
  <si>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</si>
  <si>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</si>
  <si>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</si>
  <si>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</si>
  <si>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</si>
  <si>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</si>
  <si>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</si>
  <si>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</si>
  <si>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</si>
  <si>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</si>
  <si>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</si>
  <si>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</si>
  <si>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</si>
  <si>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</si>
  <si>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</si>
  <si>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</si>
  <si>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</si>
  <si>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</si>
  <si>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</si>
  <si>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</si>
  <si>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</si>
  <si>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</si>
  <si>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</si>
  <si>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</si>
  <si>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</si>
  <si>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</si>
  <si>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</si>
  <si>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</si>
  <si>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</si>
  <si>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</si>
  <si>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</si>
  <si>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</si>
  <si>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</si>
  <si>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</si>
  <si>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</si>
  <si>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</si>
  <si>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</si>
  <si>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</si>
  <si>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</si>
  <si>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</si>
  <si>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</si>
  <si>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</si>
  <si>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</si>
  <si>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</si>
  <si>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</si>
  <si>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</si>
  <si>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</si>
  <si>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</si>
  <si>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</si>
  <si>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</si>
  <si>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</si>
  <si>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</si>
  <si>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</si>
  <si>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</si>
  <si>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</si>
  <si>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</si>
  <si>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</si>
  <si>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</si>
  <si>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</si>
  <si>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</si>
  <si>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</si>
  <si>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</si>
  <si>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</si>
  <si>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</si>
  <si>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</si>
  <si>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</si>
  <si>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</si>
  <si>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</si>
  <si>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</si>
  <si>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</si>
  <si>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</si>
  <si>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</si>
  <si>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</si>
  <si>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</si>
  <si>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</si>
  <si>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</si>
  <si>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</si>
  <si>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</si>
  <si>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</si>
  <si>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</si>
  <si>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</si>
  <si>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</si>
  <si>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</si>
  <si>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</si>
  <si>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</si>
  <si>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</si>
  <si>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</si>
  <si>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</si>
  <si>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</si>
  <si>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</si>
  <si>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</si>
  <si>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</si>
  <si>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</si>
  <si>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</si>
  <si>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</si>
  <si>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</si>
  <si>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</si>
  <si>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</si>
  <si>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</si>
  <si>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</si>
  <si>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</si>
  <si>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</si>
  <si>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</si>
  <si>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</si>
  <si>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</si>
  <si>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</si>
  <si>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</si>
  <si>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</si>
  <si>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</si>
  <si>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</si>
  <si>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</si>
  <si>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</si>
  <si>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</si>
  <si>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</si>
  <si>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</si>
  <si>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</si>
  <si>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</si>
  <si>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</si>
  <si>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</si>
  <si>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</si>
  <si>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</si>
  <si>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</si>
  <si>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</si>
  <si>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</si>
  <si>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</si>
  <si>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</si>
  <si>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</si>
  <si>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</si>
  <si>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</si>
  <si>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</si>
  <si>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</si>
  <si>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</si>
  <si>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</si>
  <si>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</si>
  <si>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</si>
  <si>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</si>
  <si>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</si>
  <si>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</si>
  <si>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</si>
  <si>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</si>
  <si>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</si>
  <si>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</si>
  <si>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</si>
  <si>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</si>
  <si>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</si>
  <si>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</si>
  <si>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</si>
  <si>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</si>
  <si>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</si>
  <si>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</si>
  <si>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</si>
  <si>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</si>
  <si>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</si>
  <si>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</si>
  <si>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</si>
  <si>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</si>
  <si>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</si>
  <si>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</si>
  <si>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</si>
  <si>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</si>
  <si>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</si>
  <si>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</si>
  <si>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</si>
  <si>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</si>
  <si>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</si>
  <si>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</si>
  <si>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</si>
  <si>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</si>
  <si>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</si>
  <si>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</si>
  <si>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</si>
  <si>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</si>
  <si>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</si>
  <si>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</si>
  <si>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</si>
  <si>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</si>
  <si>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</si>
  <si>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</si>
  <si>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</si>
  <si>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</si>
  <si>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</si>
  <si>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</si>
  <si>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</si>
  <si>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</si>
  <si>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</si>
  <si>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</si>
  <si>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</si>
  <si>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</si>
  <si>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</si>
  <si>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</si>
  <si>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</si>
  <si>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</si>
  <si>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</si>
  <si>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</si>
  <si>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</si>
  <si>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</si>
  <si>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</si>
  <si>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</si>
  <si>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</si>
  <si>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</si>
  <si>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</si>
  <si>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</si>
  <si>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</si>
  <si>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</si>
  <si>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</si>
  <si>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</si>
  <si>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</si>
  <si>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</si>
  <si>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</si>
  <si>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</si>
  <si>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</si>
  <si>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</si>
  <si>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</si>
  <si>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</si>
  <si>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</si>
  <si>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</si>
  <si>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</si>
  <si>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</si>
  <si>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</si>
  <si>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</si>
  <si>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</si>
  <si>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</si>
  <si>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</si>
  <si>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</si>
  <si>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</si>
  <si>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</si>
  <si>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</si>
  <si>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</si>
  <si>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</si>
  <si>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</si>
  <si>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</si>
  <si>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</si>
  <si>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</si>
  <si>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</si>
  <si>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</si>
  <si>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</si>
  <si>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</si>
  <si>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</si>
  <si>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</si>
  <si>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</si>
  <si>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</si>
  <si>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</si>
  <si>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</si>
  <si>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</si>
  <si>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</si>
  <si>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</si>
  <si>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</si>
  <si>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</si>
  <si>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</si>
  <si>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</si>
  <si>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</si>
  <si>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</si>
  <si>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</si>
  <si>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</si>
  <si>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</si>
  <si>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</si>
  <si>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</si>
  <si>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</si>
  <si>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</si>
  <si>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</si>
  <si>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</si>
  <si>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</si>
  <si>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</si>
  <si>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</si>
  <si>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</si>
  <si>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</si>
  <si>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</si>
  <si>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</si>
  <si>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</si>
  <si>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</si>
  <si>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</si>
  <si>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</si>
  <si>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</si>
  <si>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</si>
  <si>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</si>
  <si>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</si>
  <si>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</si>
  <si>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</si>
  <si>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</si>
  <si>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</si>
  <si>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</si>
  <si>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</si>
  <si>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</si>
  <si>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</si>
  <si>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</si>
  <si>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</si>
  <si>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</si>
  <si>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</si>
  <si>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</si>
  <si>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</si>
  <si>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</si>
  <si>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</si>
  <si>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</si>
  <si>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</si>
  <si>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</si>
  <si>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</si>
  <si>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</si>
  <si>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</si>
  <si>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</si>
  <si>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</si>
  <si>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</si>
  <si>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</si>
  <si>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</si>
  <si>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</si>
  <si>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</si>
  <si>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</si>
  <si>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</si>
  <si>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</si>
  <si>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</si>
  <si>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</si>
  <si>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</si>
  <si>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</si>
  <si>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</si>
  <si>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</si>
  <si>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</si>
  <si>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</si>
  <si>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</si>
  <si>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</si>
  <si>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</si>
  <si>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</si>
  <si>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</si>
  <si>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</si>
  <si>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</si>
  <si>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</si>
  <si>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</si>
  <si>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</si>
  <si>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</si>
  <si>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</si>
  <si>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</si>
  <si>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</si>
  <si>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</si>
  <si>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</si>
  <si>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</si>
  <si>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</si>
  <si>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</si>
  <si>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</si>
  <si>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</si>
  <si>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</si>
  <si>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</si>
  <si>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</si>
  <si>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</si>
  <si>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</si>
  <si>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</si>
  <si>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</si>
  <si>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</si>
  <si>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</si>
  <si>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</si>
  <si>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</si>
  <si>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</si>
  <si>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</si>
  <si>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</si>
  <si>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</si>
  <si>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</si>
  <si>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</si>
  <si>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</si>
  <si>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</si>
  <si>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</si>
  <si>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</si>
  <si>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</si>
  <si>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</si>
  <si>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</si>
  <si>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</si>
  <si>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</si>
  <si>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</si>
  <si>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</si>
  <si>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</si>
  <si>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</si>
  <si>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</si>
  <si>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</si>
  <si>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</si>
  <si>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</si>
  <si>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</si>
  <si>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</si>
  <si>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</si>
  <si>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</si>
  <si>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</si>
  <si>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</si>
  <si>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</si>
  <si>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</si>
  <si>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</si>
  <si>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</si>
  <si>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</si>
  <si>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</si>
  <si>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</si>
  <si>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</si>
  <si>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</si>
  <si>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</si>
  <si>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</si>
  <si>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</si>
  <si>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</si>
  <si>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</si>
  <si>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</si>
  <si>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</si>
  <si>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</si>
  <si>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</si>
  <si>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</si>
  <si>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</si>
  <si>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</si>
  <si>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</si>
  <si>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</si>
  <si>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</si>
  <si>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</si>
  <si>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</si>
  <si>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</si>
  <si>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</si>
  <si>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</si>
  <si>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</si>
  <si>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</si>
  <si>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</si>
  <si>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</si>
  <si>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</si>
  <si>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</si>
  <si>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</si>
  <si>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</si>
  <si>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</si>
  <si>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</si>
  <si>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</si>
  <si>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</si>
  <si>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</si>
  <si>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</si>
  <si>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</si>
  <si>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</si>
  <si>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</si>
  <si>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</si>
  <si>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</si>
  <si>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</si>
  <si>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</si>
  <si>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</si>
  <si>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</si>
  <si>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</si>
  <si>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</si>
  <si>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</si>
  <si>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</si>
  <si>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</si>
  <si>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</si>
  <si>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</si>
  <si>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</si>
  <si>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</si>
  <si>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</si>
  <si>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</si>
  <si>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</si>
  <si>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</si>
  <si>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</si>
  <si>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</si>
  <si>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</si>
  <si>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</si>
  <si>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</si>
  <si>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</si>
  <si>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</si>
  <si>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</si>
  <si>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</si>
  <si>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</si>
  <si>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</si>
  <si>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</si>
  <si>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</si>
  <si>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</si>
  <si>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</si>
  <si>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</si>
  <si>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</si>
  <si>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</si>
  <si>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</si>
  <si>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</si>
  <si>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</si>
  <si>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</si>
  <si>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</si>
  <si>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</si>
  <si>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</si>
  <si>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</si>
  <si>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</si>
  <si>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</si>
  <si>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</si>
  <si>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</si>
  <si>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</si>
  <si>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</si>
  <si>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</si>
  <si>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</si>
  <si>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</si>
  <si>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</si>
  <si>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</si>
  <si>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</si>
  <si>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</si>
  <si>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</si>
  <si>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</si>
  <si>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</si>
  <si>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</si>
  <si>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</si>
  <si>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</si>
  <si>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</si>
  <si>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</si>
  <si>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</si>
  <si>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</si>
  <si>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</si>
  <si>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</si>
  <si>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</si>
  <si>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</si>
  <si>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</si>
  <si>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</si>
  <si>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</si>
  <si>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</si>
  <si>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</si>
  <si>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</si>
  <si>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</si>
  <si>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</si>
  <si>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</si>
  <si>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</si>
  <si>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</si>
  <si>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</si>
  <si>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</si>
  <si>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</si>
  <si>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</si>
  <si>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</si>
  <si>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</si>
  <si>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</si>
  <si>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</si>
  <si>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</si>
  <si>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</si>
  <si>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</si>
  <si>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</si>
  <si>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</si>
  <si>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</si>
  <si>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</si>
  <si>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</si>
  <si>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</si>
  <si>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</si>
  <si>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</si>
  <si>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</si>
  <si>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</si>
  <si>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</si>
  <si>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</si>
  <si>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</si>
  <si>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</si>
  <si>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</si>
  <si>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</si>
  <si>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</si>
  <si>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</si>
  <si>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</si>
  <si>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</si>
  <si>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</si>
  <si>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</si>
  <si>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</si>
  <si>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</si>
  <si>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</si>
  <si>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</si>
  <si>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</si>
  <si>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</si>
  <si>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</si>
  <si>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</si>
  <si>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</si>
  <si>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</si>
  <si>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</si>
  <si>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</si>
  <si>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</si>
  <si>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</si>
  <si>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</si>
  <si>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</si>
  <si>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</si>
  <si>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</si>
  <si>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</si>
  <si>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</si>
  <si>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</si>
  <si>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</si>
  <si>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</si>
  <si>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</si>
  <si>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</si>
  <si>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</si>
  <si>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</si>
  <si>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</si>
  <si>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</si>
  <si>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</si>
  <si>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</si>
  <si>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</si>
  <si>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</si>
  <si>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</si>
  <si>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</si>
  <si>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</si>
  <si>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</si>
  <si>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</si>
  <si>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</si>
  <si>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</si>
  <si>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</si>
  <si>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</si>
  <si>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</si>
  <si>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</si>
  <si>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</si>
  <si>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</si>
  <si>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</si>
  <si>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</si>
  <si>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</si>
  <si>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</si>
  <si>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</si>
  <si>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</si>
  <si>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</si>
  <si>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</si>
  <si>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</si>
  <si>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</si>
  <si>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</si>
  <si>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</si>
  <si>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</si>
  <si>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</si>
  <si>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</si>
  <si>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</si>
  <si>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</si>
  <si>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</si>
  <si>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</si>
  <si>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</si>
  <si>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</si>
  <si>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</si>
  <si>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</si>
  <si>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</si>
  <si>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</si>
  <si>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</si>
  <si>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</si>
  <si>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</si>
  <si>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</si>
  <si>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</si>
  <si>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</si>
  <si>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</si>
  <si>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</si>
  <si>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</si>
  <si>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</si>
  <si>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</si>
  <si>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</si>
  <si>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</si>
  <si>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</si>
  <si>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</si>
  <si>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</si>
  <si>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</si>
  <si>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</si>
  <si>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</si>
  <si>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</si>
  <si>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</si>
  <si>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</si>
  <si>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</si>
  <si>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</si>
  <si>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</si>
  <si>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</si>
  <si>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</si>
  <si>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</si>
  <si>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</si>
  <si>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</si>
  <si>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</si>
  <si>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</si>
  <si>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</si>
  <si>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</si>
  <si>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</si>
  <si>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</si>
  <si>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</si>
  <si>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</si>
  <si>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</si>
  <si>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</si>
  <si>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</si>
  <si>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</si>
  <si>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</si>
  <si>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</si>
  <si>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</si>
  <si>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</si>
  <si>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</si>
  <si>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</si>
  <si>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</si>
  <si>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</si>
  <si>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</si>
  <si>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</si>
  <si>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</si>
  <si>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</si>
  <si>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</si>
  <si>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</si>
  <si>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</si>
  <si>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</si>
  <si>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</si>
  <si>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</si>
  <si>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</si>
  <si>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</si>
  <si>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</si>
  <si>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</si>
  <si>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</si>
  <si>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</si>
  <si>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</si>
  <si>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</si>
  <si>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</si>
  <si>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</si>
  <si>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</si>
  <si>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</si>
  <si>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</si>
  <si>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</si>
  <si>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</si>
  <si>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</si>
  <si>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</si>
  <si>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</si>
  <si>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</si>
  <si>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</si>
  <si>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</si>
  <si>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</si>
  <si>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</si>
  <si>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</si>
  <si>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</si>
  <si>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</si>
  <si>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</si>
  <si>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</si>
  <si>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</si>
  <si>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</si>
  <si>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</si>
  <si>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</si>
  <si>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</si>
  <si>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</si>
  <si>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</si>
  <si>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</si>
  <si>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</si>
  <si>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</si>
  <si>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</si>
  <si>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</si>
  <si>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</si>
  <si>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</si>
  <si>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</si>
  <si>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</si>
  <si>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</si>
  <si>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</si>
  <si>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</si>
  <si>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</si>
  <si>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</si>
  <si>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</si>
  <si>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</si>
  <si>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</si>
  <si>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</si>
  <si>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</si>
  <si>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</si>
  <si>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</si>
  <si>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</si>
  <si>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</si>
  <si>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</si>
  <si>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</si>
  <si>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</si>
  <si>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</si>
  <si>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</si>
  <si>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</si>
  <si>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</si>
  <si>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</si>
  <si>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</si>
  <si>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</si>
  <si>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</si>
  <si>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</si>
  <si>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</si>
  <si>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</si>
  <si>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</si>
  <si>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</si>
  <si>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</si>
  <si>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</si>
  <si>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</si>
  <si>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</si>
  <si>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</si>
  <si>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</si>
  <si>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</si>
  <si>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</si>
  <si>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</si>
  <si>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</si>
  <si>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</si>
  <si>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</si>
  <si>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</si>
  <si>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</si>
  <si>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</si>
  <si>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</si>
  <si>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</si>
  <si>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</si>
  <si>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</si>
  <si>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</si>
  <si>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</si>
  <si>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</si>
  <si>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</si>
  <si>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</si>
  <si>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</si>
  <si>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</si>
  <si>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</si>
  <si>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</si>
  <si>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</si>
  <si>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</si>
  <si>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</si>
  <si>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</si>
  <si>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</si>
  <si>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</si>
  <si>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</si>
  <si>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</si>
  <si>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</si>
  <si>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</si>
  <si>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</si>
  <si>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</si>
  <si>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</si>
  <si>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</si>
  <si>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</si>
  <si>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</si>
  <si>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</si>
  <si>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</si>
  <si>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</si>
  <si>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</si>
  <si>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</si>
  <si>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</si>
  <si>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</si>
  <si>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</si>
  <si>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</si>
  <si>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</si>
  <si>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</si>
  <si>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</si>
  <si>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</si>
  <si>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</si>
  <si>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</si>
  <si>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</si>
  <si>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</si>
  <si>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</si>
  <si>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</si>
  <si>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</si>
  <si>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</si>
  <si>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</si>
  <si>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</si>
  <si>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</si>
  <si>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</si>
  <si>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</si>
  <si>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</si>
  <si>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</si>
  <si>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</si>
  <si>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</si>
  <si>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</si>
  <si>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</si>
  <si>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</si>
  <si>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</si>
  <si>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</si>
  <si>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</si>
  <si>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</si>
  <si>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</si>
  <si>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</si>
  <si>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</si>
  <si>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</si>
  <si>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</si>
  <si>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</si>
  <si>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</si>
  <si>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</si>
  <si>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</si>
  <si>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</si>
  <si>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</si>
  <si>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</si>
  <si>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</si>
  <si>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</si>
  <si>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</si>
  <si>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</si>
  <si>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</si>
  <si>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</si>
  <si>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</si>
  <si>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</si>
  <si>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</si>
  <si>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</si>
  <si>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</si>
  <si>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</si>
  <si>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</si>
  <si>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</si>
  <si>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</si>
  <si>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</si>
  <si>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</si>
  <si>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</si>
  <si>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</si>
  <si>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</si>
  <si>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</si>
  <si>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</si>
  <si>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</si>
  <si>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</si>
  <si>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</si>
  <si>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</si>
  <si>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</si>
  <si>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</si>
  <si>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</si>
  <si>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</si>
  <si>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</si>
  <si>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</si>
  <si>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</si>
  <si>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</si>
  <si>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</si>
  <si>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</si>
  <si>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</si>
  <si>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</si>
  <si>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</si>
  <si>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</si>
  <si>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</si>
  <si>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</si>
  <si>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</si>
  <si>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</si>
  <si>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</si>
  <si>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</si>
  <si>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</si>
  <si>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</si>
  <si>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</si>
  <si>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</si>
  <si>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</si>
  <si>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</si>
  <si>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</si>
  <si>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</si>
  <si>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</si>
  <si>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</si>
  <si>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</si>
  <si>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</si>
  <si>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</si>
  <si>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</si>
  <si>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</si>
  <si>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</si>
  <si>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</si>
  <si>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</si>
  <si>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</si>
  <si>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</si>
  <si>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</si>
  <si>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</si>
  <si>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</si>
  <si>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</si>
  <si>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</si>
  <si>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</si>
  <si>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</si>
  <si>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</si>
  <si>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</si>
  <si>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</si>
  <si>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</si>
  <si>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</si>
  <si>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</si>
  <si>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</si>
  <si>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</si>
  <si>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</si>
  <si>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</si>
  <si>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</si>
  <si>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</si>
  <si>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</si>
  <si>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</si>
  <si>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</si>
  <si>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</si>
  <si>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</si>
  <si>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</si>
  <si>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</si>
  <si>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</si>
  <si>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</si>
  <si>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</si>
  <si>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</si>
  <si>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</si>
  <si>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</si>
  <si>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</si>
  <si>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</si>
  <si>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</si>
  <si>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</si>
  <si>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</si>
  <si>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</si>
  <si>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</si>
  <si>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</si>
  <si>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</si>
  <si>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</si>
  <si>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</si>
  <si>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</si>
  <si>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</si>
  <si>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</si>
  <si>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</si>
  <si>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</si>
  <si>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</si>
  <si>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</si>
  <si>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</si>
  <si>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</si>
  <si>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</si>
  <si>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</si>
  <si>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</si>
  <si>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</si>
  <si>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</si>
  <si>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</si>
  <si>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</si>
  <si>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</si>
  <si>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</si>
  <si>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</si>
  <si>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</si>
  <si>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</si>
  <si>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</si>
  <si>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</si>
  <si>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</si>
  <si>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</si>
  <si>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</si>
  <si>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</si>
  <si>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</si>
  <si>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</si>
  <si>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</si>
  <si>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</si>
  <si>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</si>
  <si>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</si>
  <si>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</si>
  <si>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</si>
  <si>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</si>
  <si>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</si>
  <si>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</si>
  <si>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</si>
  <si>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</si>
  <si>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</si>
  <si>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</si>
  <si>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</si>
  <si>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</si>
  <si>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</si>
  <si>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</si>
  <si>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</si>
  <si>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</si>
  <si>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</si>
  <si>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</si>
  <si>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</si>
  <si>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</si>
  <si>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</si>
  <si>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</si>
  <si>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</si>
  <si>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</si>
  <si>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</si>
  <si>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</si>
  <si>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</si>
  <si>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</si>
  <si>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</si>
  <si>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</si>
  <si>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</si>
  <si>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</si>
  <si>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</si>
  <si>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</si>
  <si>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</si>
  <si>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</si>
  <si>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</si>
  <si>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</si>
  <si>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</si>
  <si>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</si>
  <si>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</si>
  <si>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</si>
  <si>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</si>
  <si>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</si>
  <si>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</si>
  <si>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</si>
  <si>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</si>
  <si>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</si>
  <si>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</si>
  <si>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</si>
  <si>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</si>
  <si>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</si>
  <si>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</si>
  <si>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</si>
  <si>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</si>
  <si>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</si>
  <si>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</si>
  <si>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</si>
  <si>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</si>
  <si>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</si>
  <si>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</si>
  <si>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</si>
  <si>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</si>
  <si>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</si>
  <si>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</si>
  <si>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</si>
  <si>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</si>
  <si>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</si>
  <si>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</si>
  <si>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</si>
  <si>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</si>
  <si>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</si>
  <si>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</si>
  <si>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</si>
  <si>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</si>
  <si>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</si>
  <si>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</si>
  <si>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</si>
  <si>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</si>
  <si>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</si>
  <si>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</si>
  <si>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</si>
  <si>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</si>
  <si>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</si>
  <si>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</si>
  <si>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</si>
  <si>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</si>
  <si>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</si>
  <si>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</si>
  <si>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</si>
  <si>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</si>
  <si>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</si>
  <si>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</si>
  <si>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</si>
  <si>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</si>
  <si>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</si>
  <si>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</si>
  <si>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</si>
  <si>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</si>
  <si>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</si>
  <si>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</si>
  <si>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</si>
  <si>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</si>
  <si>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</si>
  <si>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</si>
  <si>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</si>
  <si>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</si>
  <si>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</si>
  <si>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</si>
  <si>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</si>
  <si>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</si>
  <si>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</si>
  <si>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</si>
  <si>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</si>
  <si>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</si>
  <si>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</si>
  <si>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</si>
  <si>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</si>
  <si>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</si>
  <si>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</si>
  <si>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</si>
  <si>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</si>
  <si>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</si>
  <si>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</si>
  <si>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</si>
  <si>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</si>
  <si>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</si>
  <si>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</si>
  <si>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</si>
  <si>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</si>
  <si>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</si>
  <si>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</si>
  <si>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</si>
  <si>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</si>
  <si>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</si>
  <si>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</si>
  <si>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</si>
  <si>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</si>
  <si>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</si>
  <si>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</si>
  <si>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</si>
  <si>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</si>
  <si>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</si>
  <si>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</si>
  <si>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</si>
  <si>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</si>
  <si>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</si>
  <si>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</si>
  <si>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</si>
  <si>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</si>
  <si>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</si>
  <si>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</si>
  <si>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</si>
  <si>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</si>
  <si>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</si>
  <si>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</si>
  <si>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</si>
  <si>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</si>
  <si>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</si>
  <si>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</si>
  <si>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</si>
  <si>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</si>
  <si>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</si>
  <si>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</si>
  <si>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</si>
  <si>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</si>
  <si>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</si>
  <si>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</si>
  <si>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</si>
  <si>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</si>
  <si>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</si>
  <si>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</si>
  <si>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</si>
  <si>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</si>
  <si>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</si>
  <si>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</si>
  <si>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</si>
  <si>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</si>
  <si>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</si>
  <si>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</si>
  <si>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</si>
  <si>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</si>
  <si>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</si>
  <si>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</si>
  <si>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</si>
  <si>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</si>
  <si>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</si>
  <si>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</si>
  <si>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</si>
  <si>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</si>
  <si>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</si>
  <si>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</si>
  <si>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</si>
  <si>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</si>
  <si>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</si>
  <si>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</si>
  <si>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</si>
  <si>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</si>
  <si>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</si>
  <si>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</si>
  <si>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</si>
  <si>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</si>
  <si>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</si>
  <si>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</si>
  <si>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</si>
  <si>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</si>
  <si>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</si>
  <si>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</si>
  <si>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</si>
  <si>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</si>
  <si>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</si>
  <si>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</si>
  <si>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</si>
  <si>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</si>
  <si>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</si>
  <si>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</si>
  <si>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</si>
  <si>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</si>
  <si>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</si>
  <si>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</si>
  <si>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</si>
  <si>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</si>
  <si>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</si>
  <si>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</si>
  <si>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</si>
  <si>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</si>
  <si>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</si>
  <si>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</si>
  <si>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</si>
  <si>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</si>
  <si>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</si>
  <si>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</si>
  <si>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</si>
  <si>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</si>
  <si>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</si>
  <si>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</si>
  <si>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</si>
  <si>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</si>
  <si>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</si>
  <si>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</si>
  <si>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</si>
  <si>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</si>
  <si>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</si>
  <si>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</si>
  <si>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</si>
  <si>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</si>
  <si>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</si>
  <si>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</si>
  <si>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</si>
  <si>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</si>
  <si>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</si>
  <si>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</si>
  <si>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</si>
  <si>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</si>
  <si>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</si>
  <si>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</si>
  <si>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</si>
  <si>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</si>
  <si>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</si>
  <si>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</si>
  <si>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</si>
  <si>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</si>
  <si>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</si>
  <si>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</si>
  <si>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</si>
  <si>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</si>
  <si>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</si>
  <si>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</si>
  <si>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</si>
  <si>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</si>
  <si>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</si>
  <si>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</si>
  <si>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</si>
  <si>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</si>
  <si>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</si>
  <si>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</si>
  <si>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</si>
  <si>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</si>
  <si>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</si>
  <si>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</si>
  <si>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</si>
  <si>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</si>
  <si>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</si>
  <si>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</si>
  <si>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</si>
  <si>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</si>
  <si>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</si>
  <si>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</si>
  <si>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</si>
  <si>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</si>
  <si>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</si>
  <si>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</si>
  <si>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</si>
  <si>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</si>
  <si>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</si>
  <si>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</si>
  <si>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</si>
  <si>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</si>
  <si>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</si>
  <si>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</si>
  <si>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</si>
  <si>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</si>
  <si>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</si>
  <si>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</si>
  <si>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</si>
  <si>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</si>
  <si>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</si>
  <si>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</si>
  <si>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</si>
  <si>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</si>
  <si>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</si>
  <si>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</si>
  <si>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</si>
  <si>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</si>
  <si>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</si>
  <si>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</si>
  <si>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</si>
  <si>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</si>
  <si>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</si>
  <si>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</si>
  <si>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</si>
  <si>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</si>
  <si>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</si>
  <si>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</si>
  <si>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</si>
  <si>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</si>
  <si>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</si>
  <si>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</si>
  <si>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</si>
  <si>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</si>
  <si>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</si>
  <si>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</si>
  <si>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</si>
  <si>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</si>
  <si>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</si>
  <si>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</si>
  <si>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</si>
  <si>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</si>
  <si>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</si>
  <si>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</si>
  <si>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</si>
  <si>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</si>
  <si>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</si>
  <si>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</si>
  <si>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</si>
  <si>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</si>
  <si>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</si>
  <si>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</si>
  <si>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</si>
  <si>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</si>
  <si>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</si>
  <si>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</si>
  <si>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</si>
  <si>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</si>
  <si>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</si>
  <si>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</si>
  <si>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</si>
  <si>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</si>
  <si>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</si>
  <si>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</si>
  <si>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</si>
  <si>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</si>
  <si>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</si>
  <si>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</si>
  <si>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</si>
  <si>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</si>
  <si>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</si>
  <si>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</si>
  <si>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</si>
  <si>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</si>
  <si>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</si>
  <si>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</si>
  <si>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</si>
  <si>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</si>
  <si>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</si>
  <si>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</si>
  <si>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</si>
  <si>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</si>
  <si>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</si>
  <si>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</si>
  <si>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</si>
  <si>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</si>
  <si>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</si>
  <si>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</si>
  <si>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</si>
  <si>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</si>
  <si>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</si>
  <si>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</si>
  <si>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</si>
  <si>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</si>
  <si>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</si>
  <si>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</si>
  <si>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</si>
  <si>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</si>
  <si>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</si>
  <si>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</si>
  <si>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</si>
  <si>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</si>
  <si>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</si>
  <si>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</si>
  <si>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</si>
  <si>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</si>
  <si>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</si>
  <si>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</si>
  <si>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</si>
  <si>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</si>
  <si>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</si>
  <si>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</si>
  <si>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</si>
  <si>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</si>
  <si>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</si>
  <si>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</si>
  <si>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</si>
  <si>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</si>
  <si>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</si>
  <si>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</si>
  <si>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</si>
  <si>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</si>
  <si>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</si>
  <si>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</si>
  <si>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</si>
  <si>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</si>
  <si>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</si>
  <si>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</si>
  <si>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</si>
  <si>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</si>
  <si>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</si>
  <si>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</si>
  <si>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</si>
  <si>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</si>
  <si>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</si>
  <si>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</si>
  <si>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</si>
  <si>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</si>
  <si>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</si>
  <si>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</si>
  <si>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</si>
  <si>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</si>
  <si>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</si>
  <si>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</si>
  <si>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</si>
  <si>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</si>
  <si>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</si>
  <si>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</si>
  <si>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</si>
  <si>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</si>
  <si>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</si>
  <si>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</si>
  <si>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</si>
  <si>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</si>
  <si>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</si>
  <si>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</si>
  <si>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</si>
  <si>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</si>
  <si>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</si>
  <si>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</si>
  <si>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</si>
  <si>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</si>
  <si>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</si>
  <si>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</si>
  <si>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</si>
  <si>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</si>
  <si>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</si>
  <si>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</si>
  <si>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</si>
  <si>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</si>
  <si>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</si>
  <si>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</si>
  <si>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</si>
  <si>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</si>
  <si>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</si>
  <si>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</si>
  <si>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</si>
  <si>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</si>
  <si>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</si>
  <si>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</si>
  <si>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</si>
  <si>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</si>
  <si>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</si>
  <si>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</si>
  <si>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</si>
  <si>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</si>
  <si>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</si>
  <si>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</si>
  <si>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</si>
  <si>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</si>
  <si>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</si>
  <si>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</si>
  <si>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</si>
  <si>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</si>
  <si>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</si>
  <si>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</si>
  <si>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</si>
  <si>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</si>
  <si>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</si>
  <si>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</si>
  <si>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</si>
  <si>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</si>
  <si>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</si>
  <si>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</si>
  <si>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</si>
  <si>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</si>
  <si>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</si>
  <si>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</si>
  <si>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</si>
  <si>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</si>
  <si>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</si>
  <si>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</si>
  <si>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</si>
  <si>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</si>
  <si>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</si>
  <si>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</si>
  <si>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</si>
  <si>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</si>
  <si>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</si>
  <si>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</si>
  <si>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</si>
  <si>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</si>
  <si>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</si>
  <si>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</si>
  <si>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</si>
  <si>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</si>
  <si>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</si>
  <si>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</si>
  <si>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</si>
  <si>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</si>
  <si>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</si>
  <si>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</si>
  <si>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</si>
  <si>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</si>
  <si>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</si>
  <si>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</si>
  <si>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</si>
  <si>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</si>
  <si>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</si>
  <si>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</si>
  <si>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</si>
  <si>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</si>
  <si>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</si>
  <si>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</si>
  <si>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</si>
  <si>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</si>
  <si>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</si>
  <si>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</si>
  <si>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</si>
  <si>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</si>
  <si>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</si>
  <si>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</si>
  <si>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</si>
  <si>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</si>
  <si>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</si>
  <si>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</si>
  <si>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</si>
  <si>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</si>
  <si>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</si>
  <si>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</si>
  <si>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</si>
  <si>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</si>
  <si>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</si>
  <si>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</si>
  <si>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</si>
  <si>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</si>
  <si>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</si>
  <si>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</si>
  <si>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</si>
  <si>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</si>
  <si>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</si>
  <si>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</si>
  <si>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</si>
  <si>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</si>
  <si>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</si>
  <si>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</si>
  <si>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</si>
  <si>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</si>
  <si>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</si>
  <si>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</si>
  <si>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</si>
  <si>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</si>
  <si>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</si>
  <si>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</si>
  <si>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</si>
  <si>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</si>
  <si>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</si>
  <si>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</si>
  <si>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</si>
  <si>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</si>
  <si>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</si>
  <si>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</si>
  <si>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</si>
  <si>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</si>
  <si>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</si>
  <si>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</si>
  <si>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</si>
  <si>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</si>
  <si>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</si>
  <si>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</si>
  <si>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</si>
  <si>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</si>
  <si>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</si>
  <si>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</si>
  <si>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</si>
  <si>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</si>
  <si>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</si>
  <si>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</si>
  <si>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</si>
  <si>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</si>
  <si>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</si>
  <si>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</si>
  <si>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</si>
  <si>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</si>
  <si>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</si>
  <si>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</si>
  <si>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</si>
  <si>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</si>
  <si>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</si>
  <si>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</si>
  <si>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</si>
  <si>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</si>
  <si>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</si>
  <si>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</si>
  <si>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</si>
  <si>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</si>
  <si>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</si>
  <si>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</si>
  <si>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</si>
  <si>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</si>
  <si>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</si>
  <si>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</si>
  <si>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</si>
  <si>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</si>
  <si>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</si>
  <si>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</si>
  <si>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</si>
  <si>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</si>
  <si>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</si>
  <si>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</si>
  <si>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</si>
  <si>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</si>
  <si>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</si>
  <si>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</si>
  <si>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</si>
  <si>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</si>
  <si>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</si>
  <si>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</si>
  <si>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</si>
  <si>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</si>
  <si>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</si>
  <si>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</si>
  <si>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</si>
  <si>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</si>
  <si>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</si>
  <si>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</si>
  <si>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</si>
  <si>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</si>
  <si>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</si>
  <si>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</si>
  <si>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</si>
  <si>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</si>
  <si>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</si>
  <si>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</si>
  <si>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</si>
  <si>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</si>
  <si>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</si>
  <si>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</si>
  <si>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</si>
  <si>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</si>
  <si>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</si>
  <si>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</si>
  <si>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</si>
  <si>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</si>
  <si>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</si>
  <si>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</si>
  <si>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</si>
  <si>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</si>
  <si>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</si>
  <si>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</si>
  <si>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</si>
  <si>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</si>
  <si>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</si>
  <si>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</si>
  <si>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</si>
  <si>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</si>
  <si>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</si>
  <si>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</si>
  <si>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</si>
  <si>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</si>
  <si>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</si>
  <si>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</si>
  <si>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</si>
  <si>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</si>
  <si>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</si>
  <si>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</si>
  <si>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</si>
  <si>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</si>
  <si>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</si>
  <si>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</si>
  <si>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</si>
  <si>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</si>
  <si>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</si>
  <si>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</si>
  <si>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</si>
  <si>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</si>
  <si>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</si>
  <si>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</si>
  <si>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</si>
  <si>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</si>
  <si>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</si>
  <si>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</si>
  <si>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</si>
  <si>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</si>
  <si>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</si>
  <si>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</si>
  <si>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</si>
  <si>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</si>
  <si>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</si>
  <si>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</si>
  <si>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</si>
  <si>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</si>
  <si>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</si>
  <si>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</si>
  <si>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</si>
  <si>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</si>
  <si>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</si>
  <si>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</si>
  <si>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</si>
  <si>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</si>
  <si>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</si>
  <si>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</si>
  <si>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</si>
  <si>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</si>
  <si>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</si>
  <si>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</si>
  <si>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</si>
  <si>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</si>
  <si>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</si>
  <si>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</si>
  <si>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</si>
  <si>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</si>
  <si>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</si>
  <si>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</si>
  <si>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</si>
  <si>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</si>
  <si>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</si>
  <si>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</si>
  <si>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</si>
  <si>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</si>
  <si>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</si>
  <si>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</si>
  <si>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</si>
  <si>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</si>
  <si>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</si>
  <si>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</si>
  <si>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</si>
  <si>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</si>
  <si>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</si>
  <si>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</si>
  <si>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</si>
  <si>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</si>
  <si>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</si>
  <si>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</si>
  <si>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</si>
  <si>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</si>
  <si>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</si>
  <si>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</si>
  <si>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</si>
  <si>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</si>
  <si>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</si>
  <si>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</si>
  <si>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</si>
  <si>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</si>
  <si>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</si>
  <si>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</si>
  <si>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</si>
  <si>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</si>
  <si>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</si>
  <si>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</si>
  <si>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</si>
  <si>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</si>
  <si>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</si>
  <si>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</si>
  <si>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</si>
  <si>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</si>
  <si>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</si>
  <si>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</si>
  <si>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</si>
  <si>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</si>
  <si>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</si>
  <si>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</si>
  <si>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</si>
  <si>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</si>
  <si>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</si>
  <si>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</si>
  <si>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</si>
  <si>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</si>
  <si>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</si>
  <si>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</si>
  <si>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</si>
  <si>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</si>
  <si>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</si>
  <si>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</si>
  <si>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</si>
  <si>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</si>
  <si>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</si>
  <si>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</si>
  <si>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</si>
  <si>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</si>
  <si>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</si>
  <si>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</si>
  <si>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</si>
  <si>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</si>
  <si>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</si>
  <si>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</si>
  <si>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</si>
  <si>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</si>
  <si>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</si>
  <si>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</si>
  <si>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</si>
  <si>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</si>
  <si>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</si>
  <si>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</si>
  <si>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</si>
  <si>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</si>
  <si>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</si>
  <si>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</si>
  <si>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</si>
  <si>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</si>
  <si>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</si>
  <si>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</si>
  <si>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</si>
  <si>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</si>
  <si>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</si>
  <si>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</si>
  <si>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</si>
  <si>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</si>
  <si>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</si>
  <si>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</si>
  <si>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</si>
  <si>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</si>
  <si>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</si>
  <si>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</si>
  <si>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</si>
  <si>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</si>
  <si>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</si>
  <si>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</si>
  <si>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</si>
  <si>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</si>
  <si>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</si>
  <si>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</si>
  <si>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</si>
  <si>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</si>
  <si>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</si>
  <si>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</si>
  <si>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</si>
  <si>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</si>
  <si>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</si>
  <si>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</si>
  <si>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</si>
  <si>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</si>
  <si>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</si>
  <si>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</si>
  <si>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</si>
  <si>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</si>
  <si>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</si>
  <si>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</si>
  <si>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</si>
  <si>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</si>
  <si>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</si>
  <si>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</si>
  <si>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</si>
  <si>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</si>
  <si>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</si>
  <si>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</si>
  <si>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</si>
  <si>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</si>
  <si>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</si>
  <si>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</si>
  <si>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</si>
  <si>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</si>
  <si>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</si>
  <si>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</si>
  <si>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</si>
  <si>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</si>
  <si>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</si>
  <si>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</si>
  <si>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</si>
  <si>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</si>
  <si>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</si>
  <si>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</si>
  <si>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</si>
  <si>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</si>
  <si>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</si>
  <si>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</si>
  <si>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</si>
  <si>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</si>
  <si>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</si>
  <si>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</si>
  <si>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</si>
  <si>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</si>
  <si>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</si>
  <si>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</si>
  <si>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</si>
  <si>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</si>
  <si>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</si>
  <si>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</si>
  <si>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</si>
  <si>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</si>
  <si>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</si>
  <si>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</si>
  <si>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</si>
  <si>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</si>
  <si>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</si>
  <si>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</si>
  <si>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</si>
  <si>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</si>
  <si>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</si>
  <si>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</si>
  <si>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</si>
  <si>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</si>
  <si>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</si>
  <si>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</si>
  <si>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</si>
  <si>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</si>
  <si>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</si>
  <si>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</si>
  <si>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</si>
  <si>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</si>
  <si>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</si>
  <si>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</si>
  <si>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</si>
  <si>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</si>
  <si>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</si>
  <si>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</si>
  <si>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</si>
  <si>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</si>
  <si>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</si>
  <si>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</si>
  <si>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</si>
  <si>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</si>
  <si>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</si>
  <si>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</si>
  <si>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</si>
  <si>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</si>
  <si>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</si>
  <si>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</si>
  <si>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</si>
  <si>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</si>
  <si>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</si>
  <si>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</si>
  <si>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</si>
  <si>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</si>
  <si>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</si>
  <si>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</si>
  <si>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</si>
  <si>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</si>
  <si>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</si>
  <si>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</si>
  <si>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</si>
  <si>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</si>
  <si>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</si>
  <si>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</si>
  <si>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</si>
  <si>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</si>
  <si>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</si>
  <si>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</si>
  <si>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</si>
  <si>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</si>
  <si>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</si>
  <si>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</si>
  <si>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</si>
  <si>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</si>
  <si>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</si>
  <si>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</si>
  <si>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</si>
  <si>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</si>
  <si>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</si>
  <si>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</si>
  <si>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</si>
  <si>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</si>
  <si>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</si>
  <si>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</si>
  <si>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</si>
  <si>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</si>
  <si>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</si>
  <si>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</si>
  <si>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</si>
  <si>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</si>
  <si>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</si>
  <si>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</si>
  <si>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</si>
  <si>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</si>
  <si>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</si>
  <si>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</si>
  <si>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</si>
  <si>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</si>
  <si>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</si>
  <si>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</si>
  <si>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</si>
  <si>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</si>
  <si>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</si>
  <si>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</si>
  <si>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</si>
  <si>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</si>
  <si>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</si>
  <si>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</si>
  <si>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</si>
  <si>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</si>
  <si>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</si>
  <si>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</si>
  <si>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</si>
  <si>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</si>
  <si>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</si>
  <si>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</si>
  <si>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</si>
  <si>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</si>
  <si>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</si>
  <si>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</si>
  <si>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</si>
  <si>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</si>
  <si>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</si>
  <si>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</si>
  <si>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</si>
  <si>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</si>
  <si>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</si>
  <si>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</si>
  <si>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</si>
  <si>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</si>
  <si>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</si>
  <si>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</si>
  <si>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</si>
  <si>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</si>
  <si>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</si>
  <si>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</si>
  <si>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</si>
  <si>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</si>
  <si>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</si>
  <si>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</si>
  <si>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</si>
  <si>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</si>
  <si>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</si>
  <si>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</si>
  <si>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</si>
  <si>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</si>
  <si>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</si>
  <si>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</si>
  <si>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</si>
  <si>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</si>
  <si>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</si>
  <si>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</si>
  <si>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</si>
  <si>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</si>
  <si>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</si>
  <si>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</si>
  <si>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</si>
  <si>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</si>
  <si>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</si>
  <si>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</si>
  <si>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</si>
  <si>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</si>
  <si>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</si>
  <si>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</si>
  <si>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</si>
  <si>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</si>
  <si>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</si>
  <si>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</si>
  <si>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</si>
  <si>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</si>
  <si>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</si>
  <si>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</si>
  <si>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</si>
  <si>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</si>
  <si>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</si>
  <si>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</si>
  <si>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</si>
  <si>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</si>
  <si>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</si>
  <si>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</si>
  <si>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</si>
  <si>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</si>
  <si>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</si>
  <si>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</si>
  <si>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</si>
  <si>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</si>
  <si>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</si>
  <si>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</si>
  <si>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</si>
  <si>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</si>
  <si>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</si>
  <si>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</si>
  <si>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</si>
  <si>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</si>
  <si>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</si>
  <si>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</si>
  <si>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</si>
  <si>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</si>
  <si>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</si>
  <si>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</si>
  <si>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</si>
  <si>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</si>
  <si>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</si>
  <si>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</si>
  <si>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</si>
  <si>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</si>
  <si>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</si>
  <si>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</si>
  <si>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</si>
  <si>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</si>
  <si>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</si>
  <si>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</si>
  <si>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</si>
  <si>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</si>
  <si>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</si>
  <si>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</si>
  <si>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</si>
  <si>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</si>
  <si>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</si>
  <si>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</si>
  <si>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</si>
  <si>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</si>
  <si>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</si>
  <si>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</si>
  <si>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</si>
  <si>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</si>
  <si>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</si>
  <si>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</si>
  <si>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</si>
  <si>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</si>
  <si>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</si>
  <si>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</si>
  <si>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</si>
  <si>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</si>
  <si>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</si>
  <si>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</si>
  <si>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</si>
  <si>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</si>
  <si>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</si>
  <si>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</si>
  <si>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</si>
  <si>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</si>
  <si>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</si>
  <si>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</si>
  <si>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</si>
  <si>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</si>
  <si>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</si>
  <si>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</si>
  <si>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</si>
  <si>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</si>
  <si>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</si>
  <si>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</si>
  <si>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</si>
  <si>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</si>
  <si>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</si>
  <si>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</si>
  <si>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</si>
  <si>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</si>
  <si>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</si>
  <si>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</si>
  <si>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</si>
  <si>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</si>
  <si>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</si>
  <si>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</si>
  <si>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</si>
  <si>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</si>
  <si>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</si>
  <si>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</si>
  <si>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</si>
  <si>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</si>
  <si>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</si>
  <si>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</si>
  <si>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</si>
  <si>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</si>
  <si>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</si>
  <si>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</si>
  <si>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</si>
  <si>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</si>
  <si>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</si>
  <si>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</si>
  <si>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</si>
  <si>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</si>
  <si>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</si>
  <si>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</si>
  <si>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</si>
  <si>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</si>
  <si>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</si>
  <si>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</si>
  <si>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</si>
  <si>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</si>
  <si>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</si>
  <si>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</si>
  <si>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</si>
  <si>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</si>
  <si>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</si>
  <si>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</si>
  <si>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</si>
  <si>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</si>
  <si>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</si>
  <si>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</si>
  <si>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</si>
  <si>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</si>
  <si>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</si>
  <si>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</si>
  <si>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</si>
  <si>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</si>
  <si>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</si>
  <si>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</si>
  <si>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</si>
  <si>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</si>
  <si>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</si>
  <si>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</si>
  <si>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</si>
  <si>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</si>
  <si>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</si>
  <si>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</si>
  <si>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</si>
  <si>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</si>
  <si>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</si>
  <si>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</si>
  <si>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</si>
  <si>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</si>
  <si>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</si>
  <si>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</si>
  <si>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</si>
  <si>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</si>
  <si>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</si>
  <si>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</si>
  <si>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</si>
  <si>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</si>
  <si>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</si>
  <si>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</si>
  <si>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</si>
  <si>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</si>
  <si>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</si>
  <si>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</si>
  <si>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</si>
  <si>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</si>
  <si>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</si>
  <si>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</si>
  <si>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</si>
  <si>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</si>
  <si>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</si>
  <si>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</si>
  <si>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</si>
  <si>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</si>
  <si>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</si>
  <si>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</si>
  <si>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</si>
  <si>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</si>
  <si>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</si>
  <si>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</si>
  <si>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</si>
  <si>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</si>
  <si>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</si>
  <si>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</si>
  <si>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</si>
  <si>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</si>
  <si>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</si>
  <si>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</si>
  <si>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</si>
  <si>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</si>
  <si>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</si>
  <si>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</si>
  <si>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</si>
  <si>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</si>
  <si>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</si>
  <si>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</si>
  <si>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</si>
  <si>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</si>
  <si>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</si>
  <si>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</si>
  <si>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</si>
  <si>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</si>
  <si>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</si>
  <si>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</si>
  <si>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</si>
  <si>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</si>
  <si>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</si>
  <si>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</si>
  <si>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</si>
  <si>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</si>
  <si>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</si>
  <si>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</si>
  <si>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</si>
  <si>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</si>
  <si>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</si>
  <si>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</si>
  <si>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</si>
  <si>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</si>
  <si>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</si>
  <si>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</si>
  <si>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</si>
  <si>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</si>
  <si>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</si>
  <si>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</si>
  <si>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</si>
  <si>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</si>
  <si>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</si>
  <si>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</si>
  <si>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</si>
  <si>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</si>
  <si>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</si>
  <si>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</si>
  <si>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</si>
  <si>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</si>
  <si>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</si>
  <si>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</si>
  <si>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</si>
  <si>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</si>
  <si>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</si>
  <si>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</si>
  <si>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</si>
  <si>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</si>
  <si>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</si>
  <si>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</si>
  <si>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</si>
  <si>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</si>
  <si>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</si>
  <si>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</si>
  <si>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</si>
  <si>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</si>
  <si>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</si>
  <si>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</si>
  <si>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</si>
  <si>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</si>
  <si>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</si>
  <si>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</si>
  <si>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</si>
  <si>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</si>
  <si>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</si>
  <si>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</si>
  <si>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</si>
  <si>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</si>
  <si>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</si>
  <si>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</si>
  <si>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</si>
  <si>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</si>
  <si>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</si>
  <si>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</si>
  <si>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</si>
  <si>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</si>
  <si>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</si>
  <si>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</si>
  <si>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</si>
  <si>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</si>
  <si>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</si>
  <si>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</si>
  <si>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</si>
  <si>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</si>
  <si>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</si>
  <si>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</si>
  <si>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</si>
  <si>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</si>
  <si>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</si>
  <si>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</si>
  <si>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</si>
  <si>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</si>
  <si>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</si>
  <si>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</si>
  <si>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</si>
  <si>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</si>
  <si>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</si>
  <si>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</si>
  <si>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</si>
  <si>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</si>
  <si>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</si>
  <si>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</si>
  <si>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</si>
  <si>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</si>
  <si>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</si>
  <si>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</si>
  <si>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</si>
  <si>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</si>
  <si>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</si>
  <si>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</si>
  <si>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</si>
  <si>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</si>
  <si>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</si>
  <si>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</si>
  <si>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</si>
  <si>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</si>
  <si>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</si>
  <si>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</si>
  <si>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</si>
  <si>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</si>
  <si>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</si>
  <si>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</si>
  <si>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</si>
  <si>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</si>
  <si>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</si>
  <si>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</si>
  <si>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</si>
  <si>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</si>
  <si>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</si>
  <si>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</si>
  <si>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</si>
  <si>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</si>
  <si>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</si>
  <si>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</si>
  <si>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</si>
  <si>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</si>
  <si>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</si>
  <si>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</si>
  <si>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</si>
  <si>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</si>
  <si>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</si>
  <si>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</si>
  <si>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</si>
  <si>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</si>
  <si>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</si>
  <si>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</si>
  <si>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</si>
  <si>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</si>
  <si>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</si>
  <si>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</si>
  <si>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</si>
  <si>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</si>
  <si>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</si>
  <si>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</si>
  <si>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</si>
  <si>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</si>
  <si>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</si>
  <si>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</si>
  <si>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</si>
  <si>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</si>
  <si>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</si>
  <si>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</si>
  <si>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</si>
  <si>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</si>
  <si>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</si>
  <si>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</si>
  <si>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</si>
  <si>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</si>
  <si>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</si>
  <si>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</si>
  <si>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</si>
  <si>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</si>
  <si>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</si>
  <si>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</si>
  <si>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</si>
  <si>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</si>
  <si>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</si>
  <si>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</si>
  <si>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</si>
  <si>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</si>
  <si>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</si>
  <si>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</si>
  <si>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</si>
  <si>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</si>
  <si>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</si>
  <si>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</si>
  <si>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</si>
  <si>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</si>
  <si>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</si>
  <si>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</si>
  <si>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</si>
  <si>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</si>
  <si>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</si>
  <si>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</si>
  <si>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</si>
  <si>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</si>
  <si>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</si>
  <si>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</si>
  <si>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</si>
  <si>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</si>
  <si>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</si>
  <si>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</si>
  <si>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</si>
  <si>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</si>
  <si>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</si>
  <si>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</si>
  <si>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</si>
  <si>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</si>
  <si>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</si>
  <si>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</si>
  <si>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</si>
  <si>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</si>
  <si>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</si>
  <si>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</si>
  <si>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</si>
  <si>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</si>
  <si>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</si>
  <si>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</si>
  <si>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</si>
  <si>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</si>
  <si>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</si>
  <si>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</si>
  <si>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</si>
  <si>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</si>
  <si>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</si>
  <si>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</si>
  <si>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</si>
  <si>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</si>
  <si>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</si>
  <si>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</si>
  <si>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</si>
  <si>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</si>
  <si>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</si>
  <si>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</si>
  <si>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</si>
  <si>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</si>
  <si>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</si>
  <si>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</si>
  <si>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</si>
  <si>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</si>
  <si>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</si>
  <si>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</si>
  <si>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</si>
  <si>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</si>
  <si>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</si>
  <si>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</si>
  <si>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</si>
  <si>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</si>
  <si>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</si>
  <si>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</si>
  <si>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</si>
  <si>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</si>
  <si>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</si>
  <si>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</si>
  <si>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</si>
  <si>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</si>
  <si>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</si>
  <si>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</si>
  <si>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</si>
  <si>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</si>
  <si>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</si>
  <si>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</si>
  <si>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</si>
  <si>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</si>
  <si>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</si>
  <si>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</si>
  <si>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</si>
  <si>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</si>
  <si>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</si>
  <si>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</si>
  <si>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</si>
  <si>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</si>
  <si>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</si>
  <si>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</si>
  <si>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</si>
  <si>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</si>
  <si>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</si>
  <si>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</si>
  <si>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</si>
  <si>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</si>
  <si>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</si>
  <si>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</si>
  <si>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</si>
  <si>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</si>
  <si>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</si>
  <si>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</si>
  <si>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</si>
  <si>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</si>
  <si>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</si>
  <si>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</si>
  <si>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</si>
  <si>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</si>
  <si>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</si>
  <si>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</si>
  <si>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</si>
  <si>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</si>
  <si>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</si>
  <si>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</si>
  <si>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</si>
  <si>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</si>
  <si>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</si>
  <si>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</si>
  <si>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</si>
  <si>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</si>
  <si>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</si>
  <si>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</si>
  <si>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</si>
  <si>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</si>
  <si>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</si>
  <si>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</si>
  <si>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</si>
  <si>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</si>
  <si>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</si>
  <si>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</si>
  <si>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</si>
  <si>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</si>
  <si>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</si>
  <si>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</si>
  <si>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</si>
  <si>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</si>
  <si>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</si>
  <si>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</si>
  <si>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</si>
  <si>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</si>
  <si>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</si>
  <si>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</si>
  <si>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</si>
  <si>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</si>
  <si>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</si>
  <si>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</si>
  <si>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</si>
  <si>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</si>
  <si>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</si>
  <si>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</si>
  <si>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</si>
  <si>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</si>
  <si>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</si>
  <si>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</si>
  <si>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</si>
  <si>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</si>
  <si>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</si>
  <si>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</si>
  <si>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</si>
  <si>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</si>
  <si>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</si>
  <si>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</si>
  <si>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</si>
  <si>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</si>
  <si>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</si>
  <si>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</si>
  <si>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</si>
  <si>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</si>
  <si>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</si>
  <si>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</si>
  <si>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</si>
  <si>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</si>
  <si>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</si>
  <si>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</si>
  <si>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</si>
  <si>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</si>
  <si>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</si>
  <si>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</si>
  <si>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</si>
  <si>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</si>
  <si>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</si>
  <si>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</si>
  <si>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</si>
  <si>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</si>
  <si>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</si>
  <si>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</si>
  <si>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</si>
  <si>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</si>
  <si>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</si>
  <si>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</si>
  <si>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</si>
  <si>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</si>
  <si>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</si>
  <si>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</si>
  <si>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</si>
  <si>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</si>
  <si>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</si>
  <si>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</si>
  <si>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</si>
  <si>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</si>
  <si>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</si>
  <si>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</si>
  <si>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</si>
  <si>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</si>
  <si>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</si>
  <si>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</si>
  <si>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</si>
  <si>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</si>
  <si>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</si>
  <si>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</si>
  <si>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</si>
  <si>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</si>
  <si>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</si>
  <si>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</si>
  <si>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</si>
  <si>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</si>
  <si>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</si>
  <si>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</si>
  <si>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</si>
  <si>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</si>
  <si>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</si>
  <si>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</si>
  <si>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</si>
  <si>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</si>
  <si>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</si>
  <si>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</si>
  <si>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</si>
  <si>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</si>
  <si>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</si>
  <si>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</si>
  <si>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</si>
  <si>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</si>
  <si>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</si>
  <si>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</si>
  <si>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</si>
  <si>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</si>
  <si>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</si>
  <si>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</si>
  <si>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</si>
  <si>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</si>
  <si>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</si>
  <si>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</si>
  <si>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</si>
  <si>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</si>
  <si>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</si>
  <si>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</si>
  <si>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</si>
  <si>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</si>
  <si>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</si>
  <si>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</si>
  <si>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</si>
  <si>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</si>
  <si>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</si>
  <si>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</si>
  <si>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</si>
  <si>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</si>
  <si>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</si>
  <si>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</si>
  <si>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</si>
  <si>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</si>
  <si>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</si>
  <si>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</si>
  <si>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</si>
  <si>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</si>
  <si>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</si>
  <si>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</si>
  <si>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</si>
  <si>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</si>
  <si>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</si>
  <si>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</si>
  <si>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</si>
  <si>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</si>
  <si>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</si>
  <si>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</si>
  <si>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</si>
  <si>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</si>
  <si>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</si>
  <si>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</si>
  <si>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</si>
  <si>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</si>
  <si>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</si>
  <si>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</si>
  <si>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</si>
  <si>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</si>
  <si>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</si>
  <si>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</si>
  <si>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</si>
  <si>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</si>
  <si>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</si>
  <si>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</si>
  <si>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</si>
  <si>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</si>
  <si>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</si>
  <si>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</si>
  <si>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</si>
  <si>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</si>
  <si>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</si>
  <si>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</si>
  <si>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</si>
  <si>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</si>
  <si>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</si>
  <si>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</si>
  <si>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</si>
  <si>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</si>
  <si>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</si>
  <si>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</si>
  <si>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</si>
  <si>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</si>
  <si>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</si>
  <si>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</si>
  <si>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</si>
  <si>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</si>
  <si>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</si>
  <si>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</si>
  <si>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</si>
  <si>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</si>
  <si>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</si>
  <si>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</si>
  <si>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</si>
  <si>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</si>
  <si>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</si>
  <si>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</si>
  <si>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</si>
  <si>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</si>
  <si>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</si>
  <si>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</si>
  <si>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</si>
  <si>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</si>
  <si>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</si>
  <si>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</si>
  <si>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</si>
  <si>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</si>
  <si>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</si>
  <si>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</si>
  <si>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</si>
  <si>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</si>
  <si>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</si>
  <si>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</si>
  <si>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</si>
  <si>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</si>
  <si>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</si>
  <si>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</si>
  <si>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</si>
  <si>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</si>
  <si>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</si>
  <si>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</si>
  <si>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</si>
  <si>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</si>
  <si>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</si>
  <si>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</si>
  <si>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</si>
  <si>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</si>
  <si>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</si>
  <si>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</si>
  <si>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</si>
  <si>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</si>
  <si>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</si>
  <si>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</si>
  <si>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</si>
  <si>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</si>
  <si>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</si>
  <si>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</si>
  <si>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</si>
  <si>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</si>
  <si>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</si>
  <si>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</si>
  <si>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</si>
  <si>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</si>
  <si>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</si>
  <si>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</si>
  <si>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</si>
  <si>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</si>
  <si>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</si>
  <si>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</si>
  <si>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</si>
  <si>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</si>
  <si>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</si>
  <si>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</si>
  <si>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</si>
  <si>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</si>
  <si>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</si>
  <si>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</si>
  <si>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</si>
  <si>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</si>
  <si>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</si>
  <si>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</si>
  <si>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</si>
  <si>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</si>
  <si>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</si>
  <si>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</si>
  <si>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</si>
  <si>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</si>
  <si>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</si>
  <si>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</si>
  <si>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</si>
  <si>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</si>
  <si>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</si>
  <si>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</si>
  <si>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</si>
  <si>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</si>
  <si>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</si>
  <si>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</si>
  <si>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</si>
  <si>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</si>
  <si>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</si>
  <si>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</si>
  <si>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</si>
  <si>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</si>
  <si>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</si>
  <si>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</si>
  <si>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</si>
  <si>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</si>
  <si>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</si>
  <si>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</si>
  <si>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</si>
  <si>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</si>
  <si>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</si>
  <si>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</si>
  <si>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</si>
  <si>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</si>
  <si>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</si>
  <si>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</si>
  <si>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</si>
  <si>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</si>
  <si>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</si>
  <si>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</si>
  <si>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</si>
  <si>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</si>
  <si>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</si>
  <si>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</si>
  <si>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</si>
  <si>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</si>
  <si>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</si>
  <si>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</si>
  <si>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</si>
  <si>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</si>
  <si>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</si>
  <si>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</si>
  <si>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</si>
  <si>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</si>
  <si>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</si>
  <si>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</si>
  <si>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</si>
  <si>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</si>
  <si>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</si>
  <si>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</si>
  <si>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</si>
  <si>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</si>
  <si>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</si>
  <si>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</si>
  <si>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</si>
  <si>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</si>
  <si>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</si>
  <si>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</si>
  <si>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</si>
  <si>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</si>
  <si>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</si>
  <si>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</si>
  <si>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</si>
  <si>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</si>
  <si>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</si>
  <si>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</si>
  <si>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</si>
  <si>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</si>
  <si>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</si>
  <si>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</si>
  <si>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</si>
  <si>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</si>
  <si>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</si>
  <si>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</si>
  <si>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</si>
  <si>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</si>
  <si>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</si>
  <si>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</si>
  <si>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</si>
  <si>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</si>
  <si>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</si>
  <si>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</si>
  <si>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</si>
  <si>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</si>
  <si>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</si>
  <si>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</si>
  <si>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</si>
  <si>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</si>
  <si>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</si>
  <si>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</si>
  <si>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</si>
  <si>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</si>
  <si>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</si>
  <si>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</si>
  <si>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</si>
  <si>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</si>
  <si>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</si>
  <si>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</si>
  <si>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</si>
  <si>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</si>
  <si>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</si>
  <si>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</si>
  <si>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</si>
  <si>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</si>
  <si>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</si>
  <si>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</si>
  <si>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</si>
  <si>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</si>
  <si>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</si>
  <si>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</si>
  <si>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</si>
  <si>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</si>
  <si>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</si>
  <si>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</si>
  <si>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</si>
  <si>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</si>
  <si>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</si>
  <si>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</si>
  <si>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</si>
  <si>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</si>
  <si>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</si>
  <si>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</si>
  <si>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</si>
  <si>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</si>
  <si>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</si>
  <si>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</si>
  <si>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</si>
  <si>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</si>
  <si>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</si>
  <si>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</si>
  <si>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</si>
  <si>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</si>
  <si>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</si>
  <si>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</si>
  <si>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</si>
  <si>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</si>
  <si>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</si>
  <si>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</si>
  <si>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</si>
  <si>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</si>
  <si>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</si>
  <si>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</si>
  <si>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</si>
  <si>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</si>
  <si>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</si>
  <si>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</si>
  <si>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</si>
  <si>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</si>
  <si>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</si>
  <si>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</si>
  <si>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</si>
  <si>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</si>
  <si>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</si>
  <si>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</si>
  <si>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</si>
  <si>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</si>
  <si>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</si>
  <si>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</si>
  <si>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</si>
  <si>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</si>
  <si>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</si>
  <si>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</si>
  <si>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</si>
  <si>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</si>
  <si>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</si>
  <si>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</si>
  <si>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</si>
  <si>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</si>
  <si>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</si>
  <si>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</si>
  <si>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</si>
  <si>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</si>
  <si>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</si>
  <si>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</si>
  <si>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</si>
  <si>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</si>
  <si>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</si>
  <si>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</si>
  <si>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</si>
  <si>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</si>
  <si>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</si>
  <si>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</si>
  <si>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</si>
  <si>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</si>
  <si>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</si>
  <si>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</si>
  <si>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</si>
  <si>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</si>
  <si>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</si>
  <si>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</si>
  <si>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</si>
  <si>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</si>
  <si>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</si>
  <si>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</si>
  <si>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</si>
  <si>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</si>
  <si>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</si>
  <si>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</si>
  <si>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</si>
  <si>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</si>
  <si>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</si>
  <si>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</si>
  <si>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</si>
  <si>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</si>
  <si>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</si>
  <si>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</si>
  <si>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</si>
  <si>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</si>
  <si>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</si>
  <si>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</si>
  <si>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</si>
  <si>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</si>
  <si>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</si>
  <si>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</si>
  <si>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</si>
  <si>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</si>
  <si>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</si>
  <si>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</si>
  <si>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</si>
  <si>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</si>
  <si>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</si>
  <si>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</si>
  <si>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</si>
  <si>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</si>
  <si>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</si>
  <si>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</si>
  <si>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</si>
  <si>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</si>
  <si>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</si>
  <si>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</si>
  <si>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</si>
  <si>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</si>
  <si>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</si>
  <si>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</si>
  <si>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</si>
  <si>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</si>
  <si>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</si>
  <si>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</si>
  <si>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</si>
  <si>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</si>
  <si>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</si>
  <si>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</si>
  <si>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</si>
  <si>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</si>
  <si>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</si>
  <si>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</si>
  <si>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</si>
  <si>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</si>
  <si>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</si>
  <si>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</si>
  <si>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</si>
  <si>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</si>
  <si>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</si>
  <si>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</si>
  <si>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</si>
  <si>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</si>
  <si>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</si>
  <si>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</si>
  <si>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</si>
  <si>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</si>
  <si>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</si>
  <si>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</si>
  <si>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</si>
  <si>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</si>
  <si>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</si>
  <si>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</si>
  <si>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</si>
  <si>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</si>
  <si>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</si>
  <si>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</si>
  <si>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</si>
  <si>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</si>
  <si>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</si>
  <si>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</si>
  <si>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</si>
  <si>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</si>
  <si>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</si>
  <si>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</si>
  <si>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</si>
  <si>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</si>
  <si>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</si>
  <si>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</si>
  <si>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</si>
  <si>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</si>
  <si>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</si>
  <si>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</si>
  <si>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</si>
  <si>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</si>
  <si>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</si>
  <si>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</si>
  <si>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</si>
  <si>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</si>
  <si>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</si>
  <si>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</si>
  <si>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</si>
  <si>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</si>
  <si>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</si>
  <si>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</si>
  <si>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</si>
  <si>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</si>
  <si>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</si>
  <si>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</si>
  <si>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</si>
  <si>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</si>
  <si>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</si>
  <si>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</si>
  <si>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</si>
  <si>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</si>
  <si>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</si>
  <si>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</si>
  <si>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</si>
  <si>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</si>
  <si>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</si>
  <si>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</si>
  <si>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</si>
  <si>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</si>
  <si>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</si>
  <si>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</si>
  <si>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</si>
  <si>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</si>
  <si>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</si>
  <si>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</si>
  <si>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</si>
  <si>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</si>
  <si>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</si>
  <si>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</si>
  <si>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</si>
  <si>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</si>
  <si>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</si>
  <si>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</si>
  <si>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</si>
  <si>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</si>
  <si>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</si>
  <si>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</si>
  <si>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</si>
  <si>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</si>
  <si>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</si>
  <si>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</si>
  <si>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</si>
  <si>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</si>
  <si>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</si>
  <si>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</si>
  <si>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</si>
  <si>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</si>
  <si>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</si>
  <si>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</si>
  <si>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</si>
  <si>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</si>
  <si>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</si>
  <si>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</si>
  <si>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</si>
  <si>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</si>
  <si>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</si>
  <si>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</si>
  <si>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</si>
  <si>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</si>
  <si>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</si>
  <si>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</si>
  <si>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</si>
  <si>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</si>
  <si>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</si>
  <si>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</si>
  <si>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</si>
  <si>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</si>
  <si>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</si>
  <si>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</si>
  <si>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</si>
  <si>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</si>
  <si>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</si>
  <si>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</si>
  <si>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</si>
  <si>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</si>
  <si>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</si>
  <si>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</si>
  <si>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</si>
  <si>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</si>
  <si>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</si>
  <si>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</si>
  <si>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</si>
  <si>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</si>
  <si>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</si>
  <si>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</si>
  <si>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</si>
  <si>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</si>
  <si>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</si>
  <si>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</si>
  <si>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</si>
  <si>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</si>
  <si>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</si>
  <si>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</si>
  <si>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</si>
  <si>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</si>
  <si>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</si>
  <si>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</si>
  <si>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</si>
  <si>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</si>
  <si>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</si>
  <si>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</si>
  <si>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</si>
  <si>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</si>
  <si>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</si>
  <si>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</si>
  <si>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</si>
  <si>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</si>
  <si>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</si>
  <si>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</si>
  <si>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</si>
  <si>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</si>
  <si>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</si>
  <si>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</si>
  <si>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</si>
  <si>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</si>
  <si>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</si>
  <si>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</si>
  <si>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</si>
  <si>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</si>
  <si>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</si>
  <si>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</si>
  <si>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</si>
  <si>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</si>
  <si>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</si>
  <si>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</si>
  <si>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</si>
  <si>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</si>
  <si>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</si>
  <si>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</si>
  <si>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</si>
  <si>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</si>
  <si>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</si>
  <si>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</si>
  <si>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</si>
  <si>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</si>
  <si>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</si>
  <si>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</si>
  <si>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</si>
  <si>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</si>
  <si>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</si>
  <si>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</si>
  <si>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</si>
  <si>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</si>
  <si>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</si>
  <si>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</si>
  <si>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</si>
  <si>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</si>
  <si>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</si>
  <si>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</si>
  <si>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</si>
  <si>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</si>
  <si>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</si>
  <si>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</si>
  <si>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</si>
  <si>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</si>
  <si>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</si>
  <si>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</si>
  <si>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</si>
  <si>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</si>
  <si>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</si>
  <si>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</si>
  <si>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</si>
  <si>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</si>
  <si>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</si>
  <si>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</si>
  <si>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</si>
  <si>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</si>
  <si>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</si>
  <si>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</si>
  <si>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</si>
  <si>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</si>
  <si>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</si>
  <si>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</si>
  <si>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</si>
  <si>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</si>
  <si>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</si>
  <si>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</si>
  <si>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</si>
  <si>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</si>
  <si>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</si>
  <si>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</si>
  <si>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</si>
  <si>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</si>
  <si>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</si>
  <si>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</si>
  <si>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</si>
  <si>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</si>
  <si>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</si>
  <si>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</si>
  <si>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</si>
  <si>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</si>
  <si>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</si>
  <si>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</si>
  <si>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</si>
  <si>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</si>
  <si>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</si>
  <si>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</si>
  <si>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</si>
  <si>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</si>
  <si>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</si>
  <si>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</si>
  <si>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</si>
  <si>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</si>
  <si>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</si>
  <si>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</si>
  <si>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</si>
  <si>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</si>
  <si>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</si>
  <si>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</si>
  <si>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</si>
  <si>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</si>
  <si>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</si>
  <si>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</si>
  <si>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</si>
  <si>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</si>
  <si>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</si>
  <si>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</si>
  <si>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</si>
  <si>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</si>
  <si>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</si>
  <si>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</si>
  <si>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</si>
  <si>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</si>
  <si>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</si>
  <si>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</si>
  <si>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</si>
  <si>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</si>
  <si>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</si>
  <si>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</si>
  <si>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</si>
  <si>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</si>
  <si>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</si>
  <si>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</si>
  <si>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</si>
  <si>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</si>
  <si>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</si>
  <si>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</si>
  <si>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</si>
  <si>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</si>
  <si>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</si>
  <si>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</si>
  <si>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</si>
  <si>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</si>
  <si>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</si>
  <si>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</si>
  <si>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</si>
  <si>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</si>
  <si>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</si>
  <si>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</si>
  <si>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</si>
  <si>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</si>
  <si>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</si>
  <si>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</si>
  <si>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</si>
  <si>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</si>
  <si>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</si>
  <si>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</si>
  <si>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</si>
  <si>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</si>
  <si>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</si>
  <si>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</si>
  <si>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</si>
  <si>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</si>
  <si>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</si>
  <si>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</si>
  <si>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</si>
  <si>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</si>
  <si>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</si>
  <si>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</si>
  <si>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</si>
  <si>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</si>
  <si>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</si>
  <si>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</si>
  <si>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</si>
  <si>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</si>
  <si>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</si>
  <si>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</si>
  <si>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</si>
  <si>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</si>
  <si>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</si>
  <si>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</si>
  <si>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</si>
  <si>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</si>
  <si>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</si>
  <si>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</si>
  <si>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</si>
  <si>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</si>
  <si>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</si>
  <si>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</si>
  <si>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</si>
  <si>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</si>
  <si>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</si>
  <si>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</si>
  <si>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</si>
  <si>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</si>
  <si>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</si>
  <si>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</si>
  <si>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</si>
  <si>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</si>
  <si>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</si>
  <si>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</si>
  <si>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</si>
  <si>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</si>
  <si>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</si>
  <si>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</si>
  <si>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</si>
  <si>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</si>
  <si>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</si>
  <si>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</si>
  <si>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</si>
  <si>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</si>
  <si>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</si>
  <si>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</si>
  <si>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</si>
  <si>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</si>
  <si>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</si>
  <si>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</si>
  <si>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</si>
  <si>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</si>
  <si>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</si>
  <si>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</si>
  <si>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</si>
  <si>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</si>
  <si>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</si>
  <si>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</si>
  <si>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</si>
  <si>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</si>
  <si>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</si>
  <si>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</si>
  <si>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</si>
  <si>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</si>
  <si>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</si>
  <si>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</si>
  <si>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</si>
  <si>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</si>
  <si>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</si>
  <si>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</si>
  <si>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</si>
  <si>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</si>
  <si>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</si>
  <si>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</si>
  <si>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</si>
  <si>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</si>
  <si>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</si>
  <si>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</si>
  <si>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</si>
  <si>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</si>
  <si>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</si>
  <si>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</si>
  <si>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</si>
  <si>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</si>
  <si>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</si>
  <si>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</si>
  <si>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</si>
  <si>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</si>
  <si>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</si>
  <si>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</si>
  <si>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</si>
  <si>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</si>
  <si>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</si>
  <si>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</si>
  <si>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</si>
  <si>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</si>
  <si>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</si>
  <si>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</si>
  <si>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</si>
  <si>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</si>
  <si>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</si>
  <si>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</si>
  <si>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</si>
  <si>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</si>
  <si>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</si>
  <si>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</si>
  <si>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</si>
  <si>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</si>
  <si>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</si>
  <si>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</si>
  <si>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</si>
  <si>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</si>
  <si>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</si>
  <si>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</si>
  <si>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</si>
  <si>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</si>
  <si>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</si>
  <si>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</si>
  <si>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</si>
  <si>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</si>
  <si>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</si>
  <si>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</si>
  <si>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</si>
  <si>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</si>
  <si>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</si>
  <si>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</si>
  <si>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</si>
  <si>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</si>
  <si>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</si>
  <si>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</si>
  <si>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</si>
  <si>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</si>
  <si>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</si>
  <si>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</si>
  <si>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</si>
  <si>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</si>
  <si>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</si>
  <si>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</si>
  <si>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</si>
  <si>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</si>
  <si>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</si>
  <si>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</si>
  <si>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</si>
  <si>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</si>
  <si>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</si>
  <si>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</si>
  <si>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</si>
  <si>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</si>
  <si>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</si>
  <si>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</si>
  <si>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</si>
  <si>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</si>
  <si>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</si>
  <si>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</si>
  <si>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</si>
  <si>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</si>
  <si>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</si>
  <si>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</si>
  <si>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</si>
  <si>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</si>
  <si>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</si>
  <si>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</si>
  <si>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</si>
  <si>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</si>
  <si>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</si>
  <si>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</si>
  <si>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</si>
  <si>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</si>
  <si>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</si>
  <si>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</si>
  <si>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</si>
  <si>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</si>
  <si>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</si>
  <si>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</si>
  <si>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</si>
  <si>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</si>
  <si>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</si>
  <si>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</si>
  <si>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</si>
  <si>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</si>
  <si>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</si>
  <si>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</si>
  <si>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</si>
  <si>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</si>
  <si>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</si>
  <si>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</si>
  <si>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</si>
  <si>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</si>
  <si>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</si>
  <si>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</si>
  <si>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</si>
  <si>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</si>
  <si>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</si>
  <si>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</si>
  <si>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</si>
  <si>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</si>
  <si>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</si>
  <si>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</si>
  <si>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</si>
  <si>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</si>
  <si>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</si>
  <si>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</si>
  <si>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</si>
  <si>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</si>
  <si>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</si>
  <si>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</si>
  <si>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</si>
  <si>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</si>
  <si>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</si>
  <si>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</si>
  <si>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</si>
  <si>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</si>
  <si>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</si>
  <si>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</si>
  <si>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</si>
  <si>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</si>
  <si>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</si>
  <si>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</si>
  <si>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</si>
  <si>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</si>
  <si>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</si>
  <si>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</si>
  <si>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</si>
  <si>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</si>
  <si>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</si>
  <si>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</si>
  <si>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</si>
  <si>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</si>
  <si>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</si>
  <si>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</si>
  <si>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</si>
  <si>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</si>
  <si>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</si>
  <si>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</si>
  <si>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</si>
  <si>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</si>
  <si>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</si>
  <si>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</si>
  <si>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</si>
  <si>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</si>
  <si>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</si>
  <si>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</si>
  <si>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</si>
  <si>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</si>
  <si>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</si>
  <si>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</si>
  <si>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</si>
  <si>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</si>
  <si>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</si>
  <si>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</si>
  <si>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</si>
  <si>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</si>
  <si>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</si>
  <si>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</si>
  <si>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</si>
  <si>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</si>
  <si>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</si>
  <si>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</si>
  <si>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</si>
  <si>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</si>
  <si>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</si>
  <si>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</si>
  <si>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</si>
  <si>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</si>
  <si>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</si>
  <si>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</si>
  <si>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</si>
  <si>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</si>
  <si>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</si>
  <si>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</si>
  <si>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</si>
  <si>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</si>
  <si>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</si>
  <si>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</si>
  <si>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</si>
  <si>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</si>
  <si>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</si>
  <si>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</si>
  <si>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</si>
  <si>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</si>
  <si>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</si>
  <si>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</si>
  <si>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</si>
  <si>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</si>
  <si>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</si>
  <si>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</si>
  <si>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</si>
  <si>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</si>
  <si>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</si>
  <si>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</si>
  <si>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</si>
  <si>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</si>
  <si>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</si>
  <si>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</si>
  <si>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</si>
  <si>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</si>
  <si>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</si>
  <si>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</si>
  <si>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</si>
  <si>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</si>
  <si>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</si>
  <si>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</si>
  <si>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</si>
  <si>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</si>
  <si>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</si>
  <si>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</si>
  <si>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</si>
  <si>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</si>
  <si>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</si>
  <si>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</si>
  <si>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</si>
  <si>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</si>
  <si>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</si>
  <si>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</si>
  <si>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</si>
  <si>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</si>
  <si>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</si>
  <si>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</si>
  <si>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</si>
  <si>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</si>
  <si>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</si>
  <si>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</si>
  <si>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</si>
  <si>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</si>
  <si>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</si>
  <si>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</si>
  <si>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</si>
  <si>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</si>
  <si>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</si>
  <si>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</si>
  <si>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</si>
  <si>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</si>
  <si>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</si>
  <si>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</si>
  <si>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</si>
  <si>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</si>
  <si>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</si>
  <si>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</si>
  <si>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</si>
  <si>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</si>
  <si>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</si>
  <si>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</si>
  <si>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</si>
  <si>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</si>
  <si>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</si>
  <si>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</si>
  <si>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</si>
  <si>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</si>
  <si>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</si>
  <si>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</si>
  <si>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</si>
  <si>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</si>
  <si>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</si>
  <si>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</si>
  <si>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</si>
  <si>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</si>
  <si>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</si>
  <si>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</si>
  <si>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</si>
  <si>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</si>
  <si>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</si>
  <si>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</si>
  <si>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</si>
  <si>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</si>
  <si>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</si>
  <si>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</si>
  <si>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</si>
  <si>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</si>
  <si>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</si>
  <si>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</si>
  <si>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</si>
  <si>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</si>
  <si>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</si>
  <si>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</si>
  <si>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</si>
  <si>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</si>
  <si>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</si>
  <si>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</si>
  <si>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</si>
  <si>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</si>
  <si>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</si>
  <si>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</si>
  <si>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</si>
  <si>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</si>
  <si>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</si>
  <si>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</si>
  <si>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</si>
  <si>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</si>
  <si>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</si>
  <si>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</si>
  <si>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</si>
  <si>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</si>
  <si>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</si>
  <si>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</si>
  <si>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</si>
  <si>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</si>
  <si>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</si>
  <si>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</si>
  <si>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</si>
  <si>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</si>
  <si>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</si>
  <si>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</si>
  <si>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</si>
  <si>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</si>
  <si>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</si>
  <si>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</si>
  <si>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</si>
  <si>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</si>
  <si>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</si>
  <si>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</si>
  <si>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</si>
  <si>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</si>
  <si>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</si>
  <si>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</si>
  <si>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</si>
  <si>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</si>
  <si>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</si>
  <si>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</si>
  <si>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</si>
  <si>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</si>
  <si>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</si>
  <si>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</si>
  <si>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</si>
  <si>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</si>
  <si>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</si>
  <si>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</si>
  <si>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</si>
  <si>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</si>
  <si>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</si>
  <si>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</si>
  <si>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</si>
  <si>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</si>
  <si>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</si>
  <si>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</si>
  <si>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</si>
  <si>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</si>
  <si>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</si>
  <si>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</si>
  <si>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</si>
  <si>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</si>
  <si>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</si>
  <si>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</si>
  <si>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</si>
  <si>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</si>
  <si>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</si>
  <si>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</si>
  <si>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</si>
  <si>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</si>
  <si>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</si>
  <si>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</si>
  <si>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</si>
  <si>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</si>
  <si>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</si>
  <si>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</si>
  <si>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</si>
  <si>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</si>
  <si>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</si>
  <si>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</si>
  <si>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</si>
  <si>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</si>
  <si>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</si>
  <si>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</si>
  <si>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</si>
  <si>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</si>
  <si>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</si>
  <si>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</si>
  <si>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</si>
  <si>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</si>
  <si>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</si>
  <si>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</si>
  <si>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</si>
  <si>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</si>
  <si>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</si>
  <si>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</si>
  <si>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</si>
  <si>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</si>
  <si>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</si>
  <si>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</si>
  <si>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</si>
  <si>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</si>
  <si>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</si>
  <si>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</si>
  <si>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</si>
  <si>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</si>
  <si>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</si>
  <si>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</si>
  <si>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</si>
  <si>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</si>
  <si>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</si>
  <si>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</si>
  <si>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</si>
  <si>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</si>
  <si>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</si>
  <si>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</si>
  <si>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</si>
  <si>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</si>
  <si>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</si>
  <si>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</si>
  <si>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</si>
  <si>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</si>
  <si>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</si>
  <si>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</si>
  <si>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</si>
  <si>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</si>
  <si>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</si>
  <si>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</si>
  <si>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</si>
  <si>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</si>
  <si>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</si>
  <si>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</si>
  <si>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</si>
  <si>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</si>
  <si>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</si>
  <si>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</si>
  <si>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</si>
  <si>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</si>
  <si>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</si>
  <si>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</si>
  <si>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</si>
  <si>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</si>
  <si>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</si>
  <si>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</si>
  <si>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</si>
  <si>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</si>
  <si>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</si>
  <si>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</si>
  <si>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</si>
  <si>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</si>
  <si>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</si>
  <si>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</si>
  <si>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</si>
  <si>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</si>
  <si>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</si>
  <si>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</si>
  <si>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</si>
  <si>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</si>
  <si>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</si>
  <si>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</si>
  <si>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</si>
  <si>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</si>
  <si>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</si>
  <si>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</si>
  <si>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</si>
  <si>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</si>
  <si>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</si>
  <si>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</si>
  <si>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</si>
  <si>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</si>
  <si>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</si>
  <si>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</si>
  <si>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</si>
  <si>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</si>
  <si>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</si>
  <si>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</si>
  <si>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</si>
  <si>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</si>
  <si>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</si>
  <si>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</si>
  <si>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</si>
  <si>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</si>
  <si>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</si>
  <si>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</si>
  <si>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</si>
  <si>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</si>
  <si>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</si>
  <si>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</si>
  <si>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</si>
  <si>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</si>
  <si>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</si>
  <si>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</si>
  <si>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</si>
  <si>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</si>
  <si>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</si>
  <si>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</si>
  <si>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</si>
  <si>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</si>
  <si>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</si>
  <si>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</si>
  <si>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</si>
  <si>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</si>
  <si>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</si>
  <si>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</si>
  <si>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</si>
  <si>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</si>
  <si>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</si>
  <si>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</si>
  <si>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</si>
  <si>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</si>
  <si>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</si>
  <si>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</si>
  <si>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</si>
  <si>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</si>
  <si>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</si>
  <si>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</si>
  <si>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</si>
  <si>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</si>
  <si>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</si>
  <si>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</si>
  <si>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</si>
  <si>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</si>
  <si>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</si>
  <si>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</si>
  <si>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</si>
  <si>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</si>
  <si>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</si>
  <si>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</si>
  <si>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</si>
  <si>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</si>
  <si>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</si>
  <si>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</si>
  <si>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</si>
  <si>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</si>
  <si>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</si>
  <si>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</si>
  <si>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</si>
  <si>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</si>
  <si>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</si>
  <si>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</si>
  <si>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</si>
  <si>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</si>
  <si>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</si>
  <si>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</si>
  <si>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</si>
  <si>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</si>
  <si>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</si>
  <si>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</si>
  <si>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</si>
  <si>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</si>
  <si>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</si>
  <si>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</si>
  <si>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</si>
  <si>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</si>
  <si>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</si>
  <si>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</si>
  <si>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</si>
  <si>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</si>
  <si>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</si>
  <si>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</si>
  <si>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</si>
  <si>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</si>
  <si>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</si>
  <si>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</si>
  <si>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</si>
  <si>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</si>
  <si>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</si>
  <si>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</si>
  <si>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</si>
  <si>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</si>
  <si>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</si>
  <si>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</si>
  <si>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</si>
  <si>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</si>
  <si>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</si>
  <si>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</si>
  <si>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</si>
  <si>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</si>
  <si>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</si>
  <si>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</si>
  <si>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</si>
  <si>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</si>
  <si>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</si>
  <si>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</si>
  <si>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</si>
  <si>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</si>
  <si>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</si>
  <si>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</si>
  <si>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</si>
  <si>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</si>
  <si>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</si>
  <si>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</si>
  <si>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</si>
  <si>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</si>
  <si>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</si>
  <si>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</si>
  <si>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</si>
  <si>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</si>
  <si>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</si>
  <si>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</si>
  <si>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</si>
  <si>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</si>
  <si>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</si>
  <si>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</si>
  <si>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</si>
  <si>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</si>
  <si>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</si>
  <si>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</si>
  <si>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</si>
  <si>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</si>
  <si>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</si>
  <si>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</si>
  <si>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</si>
  <si>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</si>
  <si>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</si>
  <si>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</si>
  <si>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</si>
  <si>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</si>
  <si>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</si>
  <si>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</si>
  <si>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</si>
  <si>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</si>
  <si>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</si>
  <si>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</si>
  <si>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</si>
  <si>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</si>
  <si>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</si>
  <si>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</si>
  <si>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</si>
  <si>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</si>
  <si>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</si>
  <si>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</si>
  <si>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</si>
  <si>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</si>
  <si>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</si>
  <si>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</si>
  <si>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</si>
  <si>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</si>
  <si>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</si>
  <si>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</si>
  <si>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</si>
  <si>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</si>
  <si>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</si>
  <si>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</si>
  <si>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</si>
  <si>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</si>
  <si>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</si>
  <si>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</si>
  <si>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</si>
  <si>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</si>
  <si>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</si>
  <si>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</si>
  <si>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</si>
  <si>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</si>
  <si>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</si>
  <si>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</si>
  <si>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</si>
  <si>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</si>
  <si>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</si>
  <si>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</si>
  <si>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</si>
  <si>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</si>
  <si>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</si>
  <si>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</si>
  <si>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</si>
  <si>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</si>
  <si>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</si>
  <si>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</si>
  <si>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</si>
  <si>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</si>
  <si>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</si>
  <si>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</si>
  <si>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</si>
  <si>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</si>
  <si>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</si>
  <si>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</si>
  <si>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</si>
  <si>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</si>
  <si>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</si>
  <si>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</si>
  <si>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</si>
  <si>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</si>
  <si>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</si>
  <si>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</si>
  <si>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</si>
  <si>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</si>
  <si>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</si>
  <si>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</si>
  <si>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</si>
  <si>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</si>
  <si>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</si>
  <si>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</si>
  <si>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</si>
  <si>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</si>
  <si>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</si>
  <si>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</si>
  <si>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</si>
  <si>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</si>
  <si>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</si>
  <si>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</si>
  <si>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</si>
  <si>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</si>
  <si>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</si>
  <si>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</si>
  <si>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</si>
  <si>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</si>
  <si>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</si>
  <si>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</si>
  <si>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</si>
  <si>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</si>
  <si>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</si>
  <si>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</si>
  <si>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</si>
  <si>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</si>
  <si>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</si>
  <si>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</si>
  <si>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</si>
  <si>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</si>
  <si>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</si>
  <si>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</si>
  <si>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</si>
  <si>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</si>
  <si>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</si>
  <si>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</si>
  <si>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</si>
  <si>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</si>
  <si>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</si>
  <si>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</si>
  <si>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</si>
  <si>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</si>
  <si>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</si>
  <si>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</si>
  <si>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</si>
  <si>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</si>
  <si>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</si>
  <si>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</si>
  <si>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</si>
  <si>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</si>
  <si>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</si>
  <si>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</si>
  <si>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</si>
  <si>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</si>
  <si>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</si>
  <si>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</si>
  <si>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</si>
  <si>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</si>
  <si>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</si>
  <si>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</si>
  <si>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</si>
  <si>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</si>
  <si>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</si>
  <si>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</si>
  <si>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</si>
  <si>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</si>
  <si>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</si>
  <si>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</si>
  <si>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</si>
  <si>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</si>
  <si>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</si>
  <si>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</si>
  <si>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</si>
  <si>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</si>
  <si>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</si>
  <si>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</si>
  <si>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</si>
  <si>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</si>
  <si>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</si>
  <si>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</si>
  <si>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</si>
  <si>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</si>
  <si>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</si>
  <si>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</si>
  <si>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</si>
  <si>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</si>
  <si>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</si>
  <si>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</si>
  <si>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</si>
  <si>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</si>
  <si>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</si>
  <si>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</si>
  <si>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</si>
  <si>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</si>
  <si>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</si>
  <si>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</si>
  <si>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</si>
  <si>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</si>
  <si>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</si>
  <si>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</si>
  <si>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</si>
  <si>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</si>
  <si>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</si>
  <si>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</si>
  <si>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</si>
  <si>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</si>
  <si>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</si>
  <si>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</si>
  <si>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</si>
  <si>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</si>
  <si>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</si>
  <si>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</si>
  <si>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</si>
  <si>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</si>
  <si>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</si>
  <si>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</si>
  <si>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</si>
  <si>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</si>
  <si>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</si>
  <si>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</si>
  <si>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</si>
  <si>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</si>
  <si>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</si>
  <si>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</si>
  <si>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</si>
  <si>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</si>
  <si>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</si>
  <si>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</si>
  <si>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</si>
  <si>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</si>
  <si>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</si>
  <si>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</si>
  <si>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</si>
  <si>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</si>
  <si>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</si>
  <si>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</si>
  <si>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</si>
  <si>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</si>
  <si>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</si>
  <si>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</si>
  <si>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</si>
  <si>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</si>
  <si>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</si>
  <si>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</si>
  <si>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</si>
  <si>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</si>
  <si>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</si>
  <si>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</si>
  <si>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</si>
  <si>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</si>
  <si>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</si>
  <si>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</si>
  <si>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</si>
  <si>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</si>
  <si>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</si>
  <si>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</si>
  <si>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</si>
  <si>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</si>
  <si>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</si>
  <si>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</si>
  <si>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</si>
  <si>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</si>
  <si>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</si>
  <si>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</si>
  <si>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</si>
  <si>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</si>
  <si>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</si>
  <si>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</si>
  <si>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</si>
  <si>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</si>
  <si>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</si>
  <si>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</si>
  <si>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</si>
  <si>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</si>
  <si>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</si>
  <si>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</si>
  <si>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</si>
  <si>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</si>
  <si>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</si>
  <si>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</si>
  <si>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</si>
  <si>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</si>
  <si>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</si>
  <si>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</si>
  <si>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</si>
  <si>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</si>
  <si>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</si>
  <si>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</si>
  <si>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</si>
  <si>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</si>
  <si>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</si>
  <si>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</si>
  <si>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</si>
  <si>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</si>
  <si>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</si>
  <si>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</si>
  <si>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</si>
  <si>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</si>
  <si>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</si>
  <si>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</si>
  <si>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</si>
  <si>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</si>
  <si>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</si>
  <si>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</si>
  <si>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</si>
  <si>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</si>
  <si>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</si>
  <si>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</si>
  <si>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</si>
  <si>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</si>
  <si>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</si>
  <si>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</si>
  <si>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</si>
  <si>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</si>
  <si>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</si>
  <si>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</si>
  <si>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</si>
  <si>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</si>
  <si>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</si>
  <si>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</si>
  <si>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</si>
  <si>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</si>
  <si>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</si>
  <si>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</si>
  <si>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</si>
  <si>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</si>
  <si>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</si>
  <si>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</si>
  <si>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</si>
  <si>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</si>
  <si>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</si>
  <si>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</si>
  <si>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</si>
  <si>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</si>
  <si>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</si>
  <si>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</si>
  <si>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</si>
  <si>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</si>
  <si>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</si>
  <si>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</si>
  <si>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</si>
  <si>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</si>
  <si>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</si>
  <si>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</si>
  <si>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</si>
  <si>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</si>
  <si>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</si>
  <si>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</si>
  <si>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</si>
  <si>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</si>
  <si>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</si>
  <si>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</si>
  <si>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</si>
  <si>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</si>
  <si>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</si>
  <si>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</si>
  <si>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</si>
  <si>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</si>
  <si>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</si>
  <si>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</si>
  <si>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</si>
  <si>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</si>
  <si>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</si>
  <si>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</si>
  <si>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</si>
  <si>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</si>
  <si>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</si>
  <si>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</si>
  <si>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</si>
  <si>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</si>
  <si>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</si>
  <si>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</si>
  <si>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</si>
  <si>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</si>
  <si>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</si>
  <si>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</si>
  <si>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</si>
  <si>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</si>
  <si>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</si>
  <si>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</si>
  <si>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</si>
  <si>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</si>
  <si>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</si>
  <si>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</si>
  <si>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</si>
  <si>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</si>
  <si>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</si>
  <si>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</si>
  <si>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</si>
  <si>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</si>
  <si>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</si>
  <si>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</si>
  <si>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</si>
  <si>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</si>
  <si>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</si>
  <si>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</si>
  <si>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</si>
  <si>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</si>
  <si>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</si>
  <si>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</si>
  <si>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</si>
  <si>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</si>
  <si>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</si>
  <si>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</si>
  <si>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</si>
  <si>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</si>
  <si>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</si>
  <si>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</si>
  <si>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</si>
  <si>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</si>
  <si>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</si>
  <si>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</si>
  <si>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</si>
  <si>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</si>
  <si>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</si>
  <si>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</si>
  <si>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</si>
  <si>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</si>
  <si>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</si>
  <si>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</si>
  <si>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</si>
  <si>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</si>
  <si>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</si>
  <si>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</si>
  <si>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</si>
  <si>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</si>
  <si>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</si>
  <si>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</si>
  <si>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</si>
  <si>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</si>
  <si>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</si>
  <si>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</si>
  <si>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</si>
  <si>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</si>
  <si>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</si>
  <si>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</si>
  <si>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</si>
  <si>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</si>
  <si>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</si>
  <si>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</si>
  <si>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</si>
  <si>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</si>
  <si>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</si>
  <si>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</si>
  <si>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</si>
  <si>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</si>
  <si>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</si>
  <si>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</si>
  <si>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</si>
  <si>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</si>
  <si>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</si>
  <si>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</si>
  <si>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</si>
  <si>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</si>
  <si>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</si>
  <si>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</si>
  <si>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</si>
  <si>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</si>
  <si>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</si>
  <si>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</si>
  <si>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</si>
  <si>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</si>
  <si>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</si>
  <si>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</si>
  <si>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</si>
  <si>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</si>
  <si>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</si>
  <si>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</si>
  <si>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</si>
  <si>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</si>
  <si>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</si>
  <si>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</si>
  <si>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</si>
  <si>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</si>
  <si>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</si>
  <si>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</si>
  <si>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</si>
  <si>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</si>
  <si>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</si>
  <si>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</si>
  <si>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</si>
  <si>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</si>
  <si>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</si>
  <si>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</si>
  <si>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</si>
  <si>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</si>
  <si>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</si>
  <si>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</si>
  <si>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</si>
  <si>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</si>
  <si>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</si>
  <si>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</si>
  <si>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</si>
  <si>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</si>
  <si>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</si>
  <si>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</si>
  <si>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</si>
  <si>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</si>
  <si>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</si>
  <si>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</si>
  <si>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</si>
  <si>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</si>
  <si>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</si>
  <si>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</si>
  <si>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</si>
  <si>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</si>
  <si>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</si>
  <si>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</si>
  <si>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</si>
  <si>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</si>
  <si>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</si>
  <si>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</si>
  <si>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</si>
  <si>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</si>
  <si>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</si>
  <si>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</si>
  <si>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</si>
  <si>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</si>
  <si>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</si>
  <si>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</si>
  <si>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</si>
  <si>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</si>
  <si>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</si>
  <si>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</si>
  <si>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</si>
  <si>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</si>
  <si>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</si>
  <si>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</si>
  <si>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</si>
  <si>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</si>
  <si>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</si>
  <si>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</si>
  <si>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</si>
  <si>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</si>
  <si>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</si>
  <si>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</si>
  <si>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</si>
  <si>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</si>
  <si>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</si>
  <si>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</si>
  <si>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</si>
  <si>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</si>
  <si>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</si>
  <si>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</si>
  <si>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</si>
  <si>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</si>
  <si>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</si>
  <si>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</si>
  <si>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</si>
  <si>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</si>
  <si>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</si>
  <si>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</si>
  <si>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</si>
  <si>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</si>
  <si>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</si>
  <si>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</si>
  <si>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</si>
  <si>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</si>
  <si>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</si>
  <si>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</si>
  <si>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</si>
  <si>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</si>
  <si>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</si>
  <si>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</si>
  <si>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</si>
  <si>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</si>
  <si>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</si>
  <si>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</si>
  <si>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</si>
  <si>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</si>
  <si>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</si>
  <si>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</si>
  <si>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</si>
  <si>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</si>
  <si>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</si>
  <si>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</si>
  <si>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</si>
  <si>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</si>
  <si>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</si>
  <si>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</si>
  <si>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</si>
  <si>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</si>
  <si>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</si>
  <si>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</si>
  <si>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</si>
  <si>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</si>
  <si>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</si>
  <si>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</si>
  <si>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</si>
  <si>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</si>
  <si>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</si>
  <si>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</si>
  <si>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</si>
  <si>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</si>
  <si>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</si>
  <si>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</si>
  <si>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</si>
  <si>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</si>
  <si>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</si>
  <si>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</si>
  <si>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</si>
  <si>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</si>
  <si>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</si>
  <si>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</si>
  <si>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</si>
  <si>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</si>
  <si>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</si>
  <si>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</si>
  <si>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</si>
  <si>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</si>
  <si>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</si>
  <si>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</si>
  <si>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</si>
  <si>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</si>
  <si>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</si>
  <si>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</si>
  <si>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</si>
  <si>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</si>
  <si>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</si>
  <si>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</si>
  <si>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</si>
  <si>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</si>
  <si>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</si>
  <si>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</si>
  <si>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</si>
  <si>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</si>
  <si>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</si>
  <si>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</si>
  <si>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</si>
  <si>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</si>
  <si>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</si>
  <si>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</si>
  <si>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</si>
  <si>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</si>
  <si>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</si>
  <si>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</si>
  <si>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</si>
  <si>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</si>
  <si>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</si>
  <si>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</si>
  <si>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</si>
  <si>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</si>
  <si>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</si>
  <si>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</si>
  <si>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</si>
  <si>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</si>
  <si>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</si>
  <si>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</si>
  <si>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</si>
  <si>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</si>
  <si>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</si>
  <si>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</si>
  <si>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</si>
  <si>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</si>
  <si>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</si>
  <si>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</si>
  <si>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</si>
  <si>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</si>
  <si>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</si>
  <si>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</si>
  <si>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</si>
  <si>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</si>
  <si>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</si>
  <si>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</si>
  <si>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</si>
  <si>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</si>
  <si>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</si>
  <si>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</si>
  <si>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</si>
  <si>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</si>
  <si>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</si>
  <si>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</si>
  <si>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</si>
  <si>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</si>
  <si>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</si>
  <si>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</si>
  <si>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</si>
  <si>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</si>
  <si>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</si>
  <si>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</si>
  <si>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</si>
  <si>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</si>
  <si>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</si>
  <si>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</si>
  <si>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</si>
  <si>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</si>
  <si>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</si>
  <si>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</si>
  <si>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</si>
  <si>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</si>
  <si>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</si>
  <si>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</si>
  <si>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</si>
  <si>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</si>
  <si>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</si>
  <si>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</si>
  <si>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</si>
  <si>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</si>
  <si>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</si>
  <si>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</si>
  <si>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</si>
  <si>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</si>
  <si>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</si>
  <si>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</si>
  <si>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</si>
  <si>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</si>
  <si>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</si>
  <si>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</si>
  <si>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</si>
  <si>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</si>
  <si>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</si>
  <si>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</si>
  <si>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</si>
  <si>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</si>
  <si>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</si>
  <si>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</si>
  <si>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</si>
  <si>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</si>
  <si>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</si>
  <si>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</si>
  <si>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</si>
  <si>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</si>
  <si>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</si>
  <si>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</si>
  <si>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</si>
  <si>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</si>
  <si>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</si>
  <si>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</si>
  <si>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</si>
  <si>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</si>
  <si>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</si>
  <si>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</si>
  <si>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</si>
  <si>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</si>
  <si>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</si>
  <si>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</si>
  <si>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</si>
  <si>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</si>
  <si>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</si>
  <si>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</si>
  <si>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</si>
  <si>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</si>
  <si>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</si>
  <si>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</si>
  <si>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</si>
  <si>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</si>
  <si>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</si>
  <si>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</si>
  <si>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</si>
  <si>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</si>
  <si>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</si>
  <si>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</si>
  <si>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</si>
  <si>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</si>
  <si>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</si>
  <si>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</si>
  <si>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</si>
  <si>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</si>
  <si>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</si>
  <si>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</si>
  <si>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</si>
  <si>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</si>
  <si>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</si>
  <si>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</si>
  <si>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</si>
  <si>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</si>
  <si>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</si>
  <si>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</si>
  <si>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</si>
  <si>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</si>
  <si>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</si>
  <si>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</si>
  <si>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</si>
  <si>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</si>
  <si>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</si>
  <si>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</si>
  <si>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</si>
  <si>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</si>
  <si>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</si>
  <si>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</si>
  <si>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</si>
  <si>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</si>
  <si>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</si>
  <si>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</si>
  <si>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</si>
  <si>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</si>
  <si>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</si>
  <si>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</si>
  <si>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</si>
  <si>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</si>
  <si>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</si>
  <si>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</si>
  <si>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</si>
  <si>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</si>
  <si>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</si>
  <si>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</si>
  <si>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</si>
  <si>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</si>
  <si>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</si>
  <si>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</si>
  <si>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</si>
  <si>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</si>
  <si>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</si>
  <si>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</si>
  <si>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</si>
  <si>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</si>
  <si>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</si>
  <si>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</si>
  <si>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</si>
  <si>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</si>
  <si>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</si>
  <si>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</si>
  <si>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</si>
  <si>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</si>
  <si>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</si>
  <si>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</si>
  <si>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</si>
  <si>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</si>
  <si>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</si>
  <si>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</si>
  <si>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</si>
  <si>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</si>
  <si>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</si>
  <si>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</si>
  <si>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</si>
  <si>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</si>
  <si>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</si>
  <si>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</si>
  <si>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</si>
  <si>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</si>
  <si>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</si>
  <si>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</si>
  <si>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</si>
  <si>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</si>
  <si>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</si>
  <si>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</si>
  <si>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</si>
  <si>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</si>
  <si>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</si>
  <si>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</si>
  <si>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</si>
  <si>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</si>
  <si>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</si>
  <si>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</si>
  <si>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</si>
  <si>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</si>
  <si>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</si>
  <si>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</si>
  <si>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</si>
  <si>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</si>
  <si>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</si>
  <si>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</si>
  <si>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</si>
  <si>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</si>
  <si>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</si>
  <si>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</si>
  <si>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</si>
  <si>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</si>
  <si>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</si>
  <si>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</si>
  <si>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</si>
  <si>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</si>
  <si>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</si>
  <si>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</si>
  <si>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</si>
  <si>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</si>
  <si>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</si>
  <si>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</si>
  <si>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</si>
  <si>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</si>
  <si>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</si>
  <si>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</si>
  <si>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</si>
  <si>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</si>
  <si>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</si>
  <si>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</si>
  <si>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</si>
  <si>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</si>
  <si>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</si>
  <si>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</si>
  <si>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</si>
  <si>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</si>
  <si>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</si>
  <si>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</si>
  <si>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</si>
  <si>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</si>
  <si>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</si>
  <si>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</si>
  <si>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</si>
  <si>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</si>
  <si>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</si>
  <si>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</si>
  <si>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</si>
  <si>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</si>
  <si>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</si>
  <si>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</si>
  <si>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</si>
  <si>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</si>
  <si>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</si>
  <si>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</si>
  <si>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</si>
  <si>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</si>
  <si>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</si>
  <si>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</si>
  <si>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</si>
  <si>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</si>
  <si>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</si>
  <si>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</si>
  <si>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</si>
  <si>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</si>
  <si>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</si>
  <si>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</si>
  <si>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</si>
  <si>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</si>
  <si>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</si>
  <si>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</si>
  <si>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</si>
  <si>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</si>
  <si>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</si>
  <si>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</si>
  <si>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</si>
  <si>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</si>
  <si>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</si>
  <si>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</si>
  <si>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</si>
  <si>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</si>
  <si>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</si>
  <si>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</si>
  <si>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</si>
  <si>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</si>
  <si>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</si>
  <si>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</si>
  <si>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</si>
  <si>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</si>
  <si>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</si>
  <si>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</si>
  <si>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</si>
  <si>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</si>
  <si>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</si>
  <si>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</si>
  <si>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</si>
  <si>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</si>
  <si>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</si>
  <si>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</si>
  <si>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</si>
  <si>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</si>
  <si>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</si>
  <si>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</si>
  <si>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</si>
  <si>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</si>
  <si>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</si>
  <si>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</si>
  <si>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</si>
  <si>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</si>
  <si>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</si>
  <si>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</si>
  <si>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</si>
  <si>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</si>
  <si>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</si>
  <si>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</si>
  <si>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</si>
  <si>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</si>
  <si>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</si>
  <si>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</si>
  <si>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</si>
  <si>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</si>
  <si>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</si>
  <si>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</si>
  <si>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</si>
  <si>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</si>
  <si>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</si>
  <si>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</si>
  <si>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</si>
  <si>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</si>
  <si>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</si>
  <si>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</si>
  <si>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</si>
  <si>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</si>
  <si>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</si>
  <si>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</si>
  <si>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</si>
  <si>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</si>
  <si>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</si>
  <si>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</si>
  <si>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</si>
  <si>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</si>
  <si>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</si>
  <si>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</si>
  <si>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</si>
  <si>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</si>
  <si>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</si>
  <si>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</si>
  <si>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</si>
  <si>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</si>
  <si>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</si>
  <si>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</si>
  <si>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</si>
  <si>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</si>
  <si>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</si>
  <si>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</si>
  <si>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</si>
  <si>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</si>
  <si>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</si>
  <si>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</si>
  <si>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</si>
  <si>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</si>
  <si>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</si>
  <si>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</si>
  <si>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</si>
  <si>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</si>
  <si>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</si>
  <si>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</si>
  <si>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</si>
  <si>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</si>
  <si>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</si>
  <si>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</si>
  <si>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</si>
  <si>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</si>
  <si>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</si>
  <si>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</si>
  <si>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</si>
  <si>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</si>
  <si>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</si>
  <si>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</si>
  <si>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</si>
  <si>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</si>
  <si>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</si>
  <si>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</si>
  <si>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</si>
  <si>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</si>
  <si>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</si>
  <si>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</si>
  <si>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</si>
  <si>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</si>
  <si>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</si>
  <si>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</si>
  <si>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</si>
  <si>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</si>
  <si>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</si>
  <si>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</si>
  <si>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</si>
  <si>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</si>
  <si>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</si>
  <si>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</si>
  <si>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</si>
  <si>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</si>
  <si>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</si>
  <si>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</si>
  <si>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</si>
  <si>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</si>
  <si>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</si>
  <si>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</si>
  <si>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</si>
  <si>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</si>
  <si>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</si>
  <si>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</si>
  <si>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</si>
  <si>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</si>
  <si>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</si>
  <si>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</si>
  <si>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</si>
  <si>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</si>
  <si>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</si>
  <si>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</si>
  <si>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</si>
  <si>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</si>
  <si>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</si>
  <si>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</si>
  <si>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</si>
  <si>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</si>
  <si>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</si>
  <si>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</si>
  <si>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</si>
  <si>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</si>
  <si>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</si>
  <si>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</si>
  <si>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</si>
  <si>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</si>
  <si>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</si>
  <si>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</si>
  <si>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</si>
  <si>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</si>
  <si>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</si>
  <si>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</si>
  <si>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</si>
  <si>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</si>
  <si>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</si>
  <si>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</si>
  <si>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</si>
  <si>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</si>
  <si>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</si>
  <si>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</si>
  <si>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</si>
  <si>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</si>
  <si>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</si>
  <si>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</si>
  <si>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</si>
  <si>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</si>
  <si>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</si>
  <si>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</si>
  <si>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</si>
  <si>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</si>
  <si>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</si>
  <si>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</si>
  <si>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</si>
  <si>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</si>
  <si>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</si>
  <si>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</si>
  <si>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</si>
  <si>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</si>
  <si>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</si>
  <si>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</si>
  <si>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</si>
  <si>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</si>
  <si>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</si>
  <si>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</si>
  <si>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</si>
  <si>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</si>
  <si>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</si>
  <si>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</si>
  <si>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</si>
  <si>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</si>
  <si>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</si>
  <si>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</si>
  <si>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</si>
  <si>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</si>
  <si>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</si>
  <si>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</si>
  <si>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</si>
  <si>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</si>
  <si>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</si>
  <si>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</si>
  <si>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</si>
  <si>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</si>
  <si>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</si>
  <si>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</si>
  <si>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</si>
  <si>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</si>
  <si>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</si>
  <si>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</si>
  <si>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</si>
  <si>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</si>
  <si>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</si>
  <si>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</si>
  <si>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</si>
  <si>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</si>
  <si>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</si>
  <si>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</si>
  <si>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</si>
  <si>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</si>
  <si>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</si>
  <si>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</si>
  <si>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</si>
  <si>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</si>
  <si>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</si>
  <si>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</si>
  <si>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</si>
  <si>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</si>
  <si>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</si>
  <si>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</si>
  <si>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</si>
  <si>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</si>
  <si>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</si>
  <si>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</si>
  <si>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</si>
  <si>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</si>
  <si>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</si>
  <si>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</si>
  <si>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</si>
  <si>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</si>
  <si>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</si>
  <si>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</si>
  <si>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</si>
  <si>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</si>
  <si>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</si>
  <si>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</si>
  <si>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</si>
  <si>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</si>
  <si>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</si>
  <si>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</si>
  <si>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</si>
  <si>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</si>
  <si>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</si>
  <si>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</si>
  <si>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</si>
  <si>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</si>
  <si>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</si>
  <si>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</si>
  <si>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</si>
  <si>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</si>
  <si>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</si>
  <si>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</si>
  <si>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</si>
  <si>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</si>
  <si>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</si>
  <si>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</si>
  <si>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</si>
  <si>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</si>
  <si>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</si>
  <si>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</si>
  <si>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</si>
  <si>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</si>
  <si>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</si>
  <si>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</si>
  <si>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</si>
  <si>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</si>
  <si>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</si>
  <si>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</si>
  <si>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</si>
  <si>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</si>
  <si>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</si>
  <si>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</si>
  <si>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</si>
  <si>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</si>
  <si>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</si>
  <si>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</si>
  <si>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</si>
  <si>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</si>
  <si>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</si>
  <si>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</si>
  <si>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</si>
  <si>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</si>
  <si>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</si>
  <si>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</si>
  <si>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</si>
  <si>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</si>
  <si>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</si>
  <si>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</si>
  <si>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</si>
  <si>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</si>
  <si>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</si>
  <si>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</si>
  <si>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</si>
  <si>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</si>
  <si>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</si>
  <si>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</si>
  <si>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</si>
  <si>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</si>
  <si>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</si>
  <si>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</si>
  <si>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</si>
  <si>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</si>
  <si>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</si>
  <si>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</si>
  <si>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</si>
  <si>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</si>
  <si>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</si>
  <si>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</si>
  <si>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</si>
  <si>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</si>
  <si>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</si>
  <si>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</si>
  <si>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</si>
  <si>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</si>
  <si>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</si>
  <si>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</si>
  <si>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</si>
  <si>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</si>
  <si>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</si>
  <si>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</si>
  <si>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</si>
  <si>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</si>
  <si>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</si>
  <si>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</si>
  <si>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</si>
  <si>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</si>
  <si>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</si>
  <si>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</si>
  <si>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</si>
  <si>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</si>
  <si>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</si>
  <si>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</si>
  <si>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</si>
  <si>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</si>
  <si>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</si>
  <si>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</si>
  <si>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</si>
  <si>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</si>
  <si>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</si>
  <si>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</si>
  <si>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</si>
  <si>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</si>
  <si>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</si>
  <si>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</si>
  <si>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</si>
  <si>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</si>
  <si>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</si>
  <si>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</si>
  <si>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</si>
  <si>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</si>
  <si>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</si>
  <si>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</si>
  <si>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</si>
  <si>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</si>
  <si>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</si>
  <si>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</si>
  <si>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</si>
  <si>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</si>
  <si>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</si>
  <si>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</si>
  <si>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</si>
  <si>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</si>
  <si>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</si>
  <si>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</si>
  <si>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</si>
  <si>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</si>
  <si>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</si>
  <si>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</si>
  <si>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</si>
  <si>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</si>
  <si>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</si>
  <si>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</si>
  <si>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</si>
  <si>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</si>
  <si>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</si>
  <si>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</si>
  <si>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</si>
  <si>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</si>
  <si>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</si>
  <si>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</si>
  <si>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</si>
  <si>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</si>
  <si>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</si>
  <si>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</si>
  <si>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</si>
  <si>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</si>
  <si>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</si>
  <si>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</si>
  <si>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</si>
  <si>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</si>
  <si>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</si>
  <si>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</si>
  <si>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</si>
  <si>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</si>
  <si>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</si>
  <si>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</si>
  <si>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</si>
  <si>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</si>
  <si>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</si>
  <si>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</si>
  <si>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</si>
  <si>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</si>
  <si>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</si>
  <si>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</si>
  <si>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</si>
  <si>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</si>
  <si>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</si>
  <si>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</si>
  <si>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</si>
  <si>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</si>
  <si>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</si>
  <si>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</si>
  <si>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</si>
  <si>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</si>
  <si>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</si>
  <si>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</si>
  <si>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</si>
  <si>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</si>
  <si>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</si>
  <si>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</si>
  <si>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</si>
  <si>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</si>
  <si>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</si>
  <si>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</si>
  <si>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</si>
  <si>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</si>
  <si>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</si>
  <si>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</si>
  <si>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</si>
  <si>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</si>
  <si>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</si>
  <si>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</si>
  <si>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</si>
  <si>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</si>
  <si>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</si>
  <si>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</si>
  <si>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</si>
  <si>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</si>
  <si>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</si>
  <si>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</si>
  <si>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</si>
  <si>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</si>
  <si>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</si>
  <si>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</si>
  <si>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</si>
  <si>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</si>
  <si>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</si>
  <si>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</si>
  <si>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</si>
  <si>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</si>
  <si>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</si>
  <si>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</si>
  <si>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</si>
  <si>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</si>
  <si>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</si>
  <si>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</si>
  <si>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</si>
  <si>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</si>
  <si>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</si>
  <si>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</si>
  <si>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</si>
  <si>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</si>
  <si>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</si>
  <si>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</si>
  <si>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</si>
  <si>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</si>
  <si>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</si>
  <si>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</si>
  <si>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</si>
  <si>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</si>
  <si>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</si>
  <si>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</si>
  <si>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</si>
  <si>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</si>
  <si>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</si>
  <si>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</si>
  <si>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</si>
  <si>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</si>
  <si>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</si>
  <si>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</si>
  <si>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</si>
  <si>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</si>
  <si>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</si>
  <si>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</si>
  <si>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</si>
  <si>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</si>
  <si>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</si>
  <si>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</si>
  <si>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</si>
  <si>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</si>
  <si>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</si>
  <si>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</si>
  <si>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</si>
  <si>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</si>
  <si>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</si>
  <si>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</si>
  <si>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</si>
  <si>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</si>
  <si>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</si>
  <si>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</si>
  <si>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</si>
  <si>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</si>
  <si>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</si>
  <si>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</si>
  <si>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</si>
  <si>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</si>
  <si>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</si>
  <si>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</si>
  <si>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</si>
  <si>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</si>
  <si>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</si>
  <si>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</si>
  <si>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</si>
  <si>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</si>
  <si>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</si>
  <si>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</si>
  <si>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</si>
  <si>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</si>
  <si>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</si>
  <si>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</si>
  <si>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</si>
  <si>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</si>
  <si>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</si>
  <si>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</si>
  <si>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</si>
  <si>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</si>
  <si>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</si>
  <si>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</si>
  <si>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</si>
  <si>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</si>
  <si>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</si>
  <si>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</si>
  <si>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</si>
  <si>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</si>
  <si>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</si>
  <si>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</si>
  <si>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</si>
  <si>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</si>
  <si>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</si>
  <si>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</si>
  <si>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</si>
  <si>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</si>
  <si>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</si>
  <si>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</si>
  <si>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</si>
  <si>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</si>
  <si>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</si>
  <si>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</si>
  <si>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</si>
  <si>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</si>
  <si>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</si>
  <si>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</si>
  <si>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</si>
  <si>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</si>
  <si>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</si>
  <si>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</si>
  <si>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</si>
  <si>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</si>
  <si>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</si>
  <si>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</si>
  <si>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</si>
  <si>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</si>
  <si>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</si>
  <si>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</si>
  <si>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</si>
  <si>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</si>
  <si>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</si>
  <si>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</si>
  <si>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</si>
  <si>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</si>
  <si>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</si>
  <si>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</si>
  <si>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</si>
  <si>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</si>
  <si>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</si>
  <si>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</si>
  <si>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</si>
  <si>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</si>
  <si>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</si>
  <si>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</si>
  <si>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</si>
  <si>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</si>
  <si>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</si>
  <si>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</si>
  <si>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</si>
  <si>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</si>
  <si>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</si>
  <si>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</si>
  <si>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</si>
  <si>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</si>
  <si>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</si>
  <si>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</si>
  <si>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</si>
  <si>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</si>
  <si>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</si>
  <si>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</si>
  <si>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</si>
  <si>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</si>
  <si>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</si>
  <si>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</si>
  <si>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</si>
  <si>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</si>
  <si>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</si>
  <si>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</si>
  <si>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</si>
  <si>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</si>
  <si>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</si>
  <si>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</si>
  <si>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</si>
  <si>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</si>
  <si>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</si>
  <si>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</si>
  <si>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</si>
  <si>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</si>
  <si>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</si>
  <si>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</si>
  <si>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</si>
  <si>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</si>
  <si>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</si>
  <si>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</si>
  <si>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</si>
  <si>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</si>
  <si>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</si>
  <si>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</si>
  <si>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</si>
  <si>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</si>
  <si>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</si>
  <si>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</si>
  <si>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</si>
  <si>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</si>
  <si>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</si>
  <si>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</si>
  <si>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</si>
  <si>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</si>
  <si>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</si>
  <si>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</si>
  <si>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</si>
  <si>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</si>
  <si>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</si>
  <si>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</si>
  <si>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</si>
  <si>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</si>
  <si>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</si>
  <si>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</si>
  <si>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</si>
  <si>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</si>
  <si>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</si>
  <si>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</si>
  <si>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</si>
  <si>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</si>
  <si>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</si>
  <si>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</si>
  <si>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</si>
  <si>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</si>
  <si>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</si>
  <si>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</si>
  <si>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</si>
  <si>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</si>
  <si>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</si>
  <si>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</si>
  <si>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</si>
  <si>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</si>
  <si>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</si>
  <si>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</si>
  <si>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</si>
  <si>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</si>
  <si>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</si>
  <si>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</si>
  <si>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</si>
  <si>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</si>
  <si>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</si>
  <si>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</si>
  <si>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</si>
  <si>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</si>
  <si>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</si>
  <si>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</si>
  <si>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</si>
  <si>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</si>
  <si>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</si>
  <si>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</si>
  <si>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</si>
  <si>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</si>
  <si>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</si>
  <si>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</si>
  <si>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</si>
  <si>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</si>
  <si>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</si>
  <si>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</si>
  <si>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</si>
  <si>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</si>
  <si>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</si>
  <si>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</si>
  <si>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</si>
  <si>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</si>
  <si>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</si>
  <si>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</si>
  <si>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</si>
  <si>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</si>
  <si>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</si>
  <si>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</si>
  <si>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</si>
  <si>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</si>
  <si>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</si>
  <si>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</si>
  <si>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</si>
  <si>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</si>
  <si>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</si>
  <si>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</si>
  <si>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</si>
  <si>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</si>
  <si>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</si>
  <si>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</si>
  <si>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</si>
  <si>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</si>
  <si>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</si>
  <si>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</si>
  <si>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</si>
  <si>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</si>
  <si>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</si>
  <si>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</si>
  <si>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</si>
  <si>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</si>
  <si>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</si>
  <si>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</si>
  <si>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</si>
  <si>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</si>
  <si>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</si>
  <si>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</si>
  <si>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</si>
  <si>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</si>
  <si>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</si>
  <si>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</si>
  <si>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</si>
  <si>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</si>
  <si>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</si>
  <si>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</si>
  <si>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</si>
  <si>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</si>
  <si>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</si>
  <si>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</si>
  <si>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</si>
  <si>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</si>
  <si>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</si>
  <si>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</si>
  <si>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</si>
  <si>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</si>
  <si>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</si>
  <si>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</si>
  <si>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</si>
  <si>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</si>
  <si>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</si>
  <si>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</si>
  <si>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</si>
  <si>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</si>
  <si>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</si>
  <si>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</si>
  <si>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</si>
  <si>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</si>
  <si>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</si>
  <si>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</si>
  <si>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</si>
  <si>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</si>
  <si>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</si>
  <si>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</si>
  <si>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</si>
  <si>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</si>
  <si>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</si>
  <si>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</si>
  <si>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</si>
  <si>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</si>
  <si>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</si>
  <si>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</si>
  <si>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</si>
  <si>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</si>
  <si>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</si>
  <si>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</si>
  <si>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</si>
  <si>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</si>
  <si>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</si>
  <si>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</si>
  <si>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</si>
  <si>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</si>
  <si>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</si>
  <si>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</si>
  <si>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</si>
  <si>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</si>
  <si>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</si>
  <si>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</si>
  <si>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</si>
  <si>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</si>
  <si>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</si>
  <si>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</si>
  <si>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</si>
  <si>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</si>
  <si>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</si>
  <si>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</si>
  <si>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</si>
  <si>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</si>
  <si>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</si>
  <si>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</si>
  <si>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</si>
  <si>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</si>
  <si>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</si>
  <si>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</si>
  <si>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</si>
  <si>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</si>
  <si>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</si>
  <si>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</si>
  <si>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</si>
  <si>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</si>
  <si>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</si>
  <si>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</si>
  <si>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</si>
  <si>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</si>
  <si>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</si>
  <si>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</si>
  <si>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</si>
  <si>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</si>
  <si>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</si>
  <si>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</si>
  <si>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</si>
  <si>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</si>
  <si>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</si>
  <si>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</si>
  <si>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</si>
  <si>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</si>
  <si>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</si>
  <si>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</si>
  <si>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</si>
  <si>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</si>
  <si>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</si>
  <si>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</si>
  <si>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</si>
  <si>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</si>
  <si>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</si>
  <si>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</si>
  <si>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</si>
  <si>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</si>
  <si>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</si>
  <si>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</si>
  <si>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</si>
  <si>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</si>
  <si>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</si>
  <si>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</si>
  <si>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</si>
  <si>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</si>
  <si>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</si>
  <si>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</si>
  <si>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</si>
  <si>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</si>
  <si>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</si>
  <si>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</si>
  <si>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</si>
  <si>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</si>
  <si>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</si>
  <si>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</si>
  <si>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</si>
  <si>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</si>
  <si>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</si>
  <si>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</si>
  <si>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</si>
  <si>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</si>
  <si>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</si>
  <si>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</si>
  <si>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</si>
  <si>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</si>
  <si>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</si>
  <si>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</si>
  <si>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</si>
  <si>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</si>
  <si>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</si>
  <si>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</si>
  <si>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</si>
  <si>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</si>
  <si>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</si>
  <si>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</si>
  <si>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</si>
  <si>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</si>
  <si>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</si>
  <si>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</si>
  <si>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</si>
  <si>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</si>
  <si>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</si>
  <si>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</si>
  <si>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</si>
  <si>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</si>
  <si>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</si>
  <si>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</si>
  <si>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</si>
  <si>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</si>
  <si>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</si>
  <si>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</si>
  <si>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</si>
  <si>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</si>
  <si>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</si>
  <si>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</si>
  <si>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</si>
  <si>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</si>
  <si>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</si>
  <si>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</si>
  <si>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</si>
  <si>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</si>
  <si>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</si>
  <si>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</si>
  <si>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</si>
  <si>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</si>
  <si>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</si>
  <si>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</si>
  <si>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</si>
  <si>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</si>
  <si>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</si>
  <si>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</si>
  <si>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</si>
  <si>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</si>
  <si>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</si>
  <si>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</si>
  <si>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</si>
  <si>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</si>
  <si>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</si>
  <si>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</si>
  <si>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</si>
  <si>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</si>
  <si>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</si>
  <si>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</si>
  <si>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</si>
  <si>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</si>
  <si>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</si>
  <si>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</si>
  <si>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</si>
  <si>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</si>
  <si>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</si>
  <si>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</si>
  <si>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</si>
  <si>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</si>
  <si>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</si>
  <si>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</si>
  <si>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</si>
  <si>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</si>
  <si>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</si>
  <si>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</si>
  <si>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</si>
  <si>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</si>
  <si>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</si>
  <si>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</si>
  <si>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</si>
  <si>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</si>
  <si>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</si>
  <si>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</si>
  <si>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</si>
  <si>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</si>
  <si>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</si>
  <si>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</si>
  <si>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</si>
  <si>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</si>
  <si>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</si>
  <si>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</si>
  <si>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</si>
  <si>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</si>
  <si>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</si>
  <si>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</si>
  <si>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</si>
  <si>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</si>
  <si>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</si>
  <si>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</si>
  <si>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</si>
  <si>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</si>
  <si>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</si>
  <si>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</si>
  <si>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</si>
  <si>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</si>
  <si>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</si>
  <si>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</si>
  <si>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</si>
  <si>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</si>
  <si>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</si>
  <si>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</si>
  <si>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</si>
  <si>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</si>
  <si>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</si>
  <si>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</si>
  <si>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</si>
  <si>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</si>
  <si>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</si>
  <si>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</si>
  <si>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</si>
  <si>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</si>
  <si>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</si>
  <si>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</si>
  <si>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</si>
  <si>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</si>
  <si>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</si>
  <si>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</si>
  <si>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</si>
  <si>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</si>
  <si>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</si>
  <si>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</si>
  <si>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</si>
  <si>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</si>
  <si>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</si>
  <si>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</si>
  <si>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</si>
  <si>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</si>
  <si>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</si>
  <si>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</si>
  <si>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</si>
  <si>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</si>
  <si>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</si>
  <si>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</si>
  <si>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</si>
  <si>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</si>
  <si>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</si>
  <si>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</si>
  <si>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</si>
  <si>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</si>
  <si>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</si>
  <si>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</si>
  <si>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</si>
  <si>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</si>
  <si>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</si>
  <si>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</si>
  <si>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</si>
  <si>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</si>
  <si>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</si>
  <si>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</si>
  <si>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</si>
  <si>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</si>
  <si>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</si>
  <si>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</si>
  <si>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</si>
  <si>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</si>
  <si>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</si>
  <si>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</si>
  <si>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</si>
  <si>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</si>
  <si>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</si>
  <si>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</si>
  <si>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</si>
  <si>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</si>
  <si>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</si>
  <si>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</si>
  <si>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</si>
  <si>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</si>
  <si>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</si>
  <si>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</si>
  <si>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</si>
  <si>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</si>
  <si>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</si>
  <si>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</si>
  <si>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</si>
  <si>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</si>
  <si>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</si>
  <si>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</si>
  <si>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</si>
  <si>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</si>
  <si>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</si>
  <si>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</si>
  <si>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</si>
  <si>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</si>
  <si>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</si>
  <si>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</si>
  <si>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</si>
  <si>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</si>
  <si>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</si>
  <si>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</si>
  <si>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</si>
  <si>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</si>
  <si>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</si>
  <si>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</si>
  <si>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</si>
  <si>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</si>
  <si>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</si>
  <si>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</si>
  <si>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</si>
  <si>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</si>
  <si>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</si>
  <si>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</si>
  <si>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</si>
  <si>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</si>
  <si>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</si>
  <si>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</si>
  <si>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</si>
  <si>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</si>
  <si>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</si>
  <si>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</si>
  <si>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</si>
  <si>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</si>
  <si>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</si>
  <si>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</si>
  <si>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</si>
  <si>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</si>
  <si>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</si>
  <si>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</si>
  <si>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</si>
  <si>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</si>
  <si>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</si>
  <si>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</si>
  <si>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</si>
  <si>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</si>
  <si>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</si>
  <si>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</si>
  <si>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</si>
  <si>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</si>
  <si>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</si>
  <si>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</si>
  <si>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</si>
  <si>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</si>
  <si>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</si>
  <si>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</si>
  <si>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</si>
  <si>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</si>
  <si>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</si>
  <si>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</si>
  <si>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</si>
  <si>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</si>
  <si>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</si>
  <si>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</si>
  <si>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</si>
  <si>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</si>
  <si>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</si>
  <si>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</si>
  <si>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</si>
  <si>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</si>
  <si>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</si>
  <si>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</si>
  <si>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</si>
  <si>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</si>
  <si>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</si>
  <si>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</si>
  <si>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</si>
  <si>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</si>
  <si>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</si>
  <si>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</si>
  <si>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</si>
  <si>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</si>
  <si>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</si>
  <si>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</si>
  <si>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</si>
  <si>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</si>
  <si>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</si>
  <si>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</si>
  <si>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</si>
  <si>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</si>
  <si>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</si>
  <si>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</si>
  <si>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</si>
  <si>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</si>
  <si>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</si>
  <si>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</si>
  <si>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</si>
  <si>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</si>
  <si>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</si>
  <si>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</si>
  <si>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</si>
  <si>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</si>
  <si>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</si>
  <si>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</si>
  <si>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</si>
  <si>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</si>
  <si>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</si>
  <si>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</si>
  <si>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</si>
  <si>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</si>
  <si>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</si>
  <si>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</si>
  <si>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</si>
  <si>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</si>
  <si>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</si>
  <si>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</si>
  <si>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</si>
  <si>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</si>
  <si>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</si>
  <si>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</si>
  <si>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</si>
  <si>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</si>
  <si>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</si>
  <si>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</si>
  <si>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</si>
  <si>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</si>
  <si>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</si>
  <si>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</si>
  <si>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</si>
  <si>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</si>
  <si>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</si>
  <si>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</si>
  <si>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</si>
  <si>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</si>
  <si>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</si>
  <si>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</si>
  <si>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</si>
  <si>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</si>
  <si>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</si>
  <si>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</si>
  <si>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</si>
  <si>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</si>
  <si>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</si>
  <si>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</si>
  <si>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</si>
  <si>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</si>
  <si>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</si>
  <si>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</si>
  <si>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</si>
  <si>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</si>
  <si>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</si>
  <si>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</si>
  <si>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</si>
  <si>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</si>
  <si>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</si>
  <si>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</si>
  <si>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</si>
  <si>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</si>
  <si>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</si>
  <si>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</si>
  <si>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</si>
  <si>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</si>
  <si>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</si>
  <si>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</si>
  <si>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</si>
  <si>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</si>
  <si>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</si>
  <si>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</si>
  <si>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</si>
  <si>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</si>
  <si>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</si>
  <si>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</si>
  <si>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</si>
  <si>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</si>
  <si>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</si>
  <si>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</si>
  <si>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</si>
  <si>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</si>
  <si>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</si>
  <si>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</si>
  <si>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</si>
  <si>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</si>
  <si>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</si>
  <si>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</si>
  <si>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</si>
  <si>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</si>
  <si>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</si>
  <si>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</si>
  <si>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</si>
  <si>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</si>
  <si>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</si>
  <si>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</si>
  <si>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</si>
  <si>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</si>
  <si>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</si>
  <si>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</si>
  <si>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</si>
  <si>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</si>
  <si>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</si>
  <si>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</si>
  <si>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</si>
  <si>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</si>
  <si>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</si>
  <si>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</si>
  <si>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</si>
  <si>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</si>
  <si>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</si>
  <si>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</si>
  <si>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</si>
  <si>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</si>
  <si>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</si>
  <si>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</si>
  <si>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</si>
  <si>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</si>
  <si>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</si>
  <si>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</si>
  <si>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</si>
  <si>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</si>
  <si>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</si>
  <si>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</si>
  <si>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</si>
  <si>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</si>
  <si>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</si>
  <si>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</si>
  <si>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</si>
  <si>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</si>
  <si>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</si>
  <si>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</si>
  <si>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</si>
  <si>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</si>
  <si>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</si>
  <si>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</si>
  <si>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</si>
  <si>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</si>
  <si>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</si>
  <si>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</si>
  <si>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</si>
  <si>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</si>
  <si>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</si>
  <si>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</si>
  <si>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</si>
  <si>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</si>
  <si>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</si>
  <si>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</si>
  <si>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</si>
  <si>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</si>
  <si>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</si>
  <si>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</si>
  <si>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</si>
  <si>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</si>
  <si>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</si>
  <si>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</si>
  <si>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</si>
  <si>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</si>
  <si>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</si>
  <si>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</si>
  <si>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</si>
  <si>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</si>
  <si>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</si>
  <si>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</si>
  <si>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</si>
  <si>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</si>
  <si>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</si>
  <si>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</si>
  <si>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</si>
  <si>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</si>
  <si>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</si>
  <si>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</si>
  <si>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</si>
  <si>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</si>
  <si>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</si>
  <si>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</si>
  <si>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</si>
  <si>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</si>
  <si>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</si>
  <si>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</si>
  <si>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</si>
  <si>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</si>
  <si>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</si>
  <si>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</si>
  <si>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</si>
  <si>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</si>
  <si>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</si>
  <si>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</si>
  <si>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</si>
  <si>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</si>
  <si>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</si>
  <si>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</si>
  <si>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</si>
  <si>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</si>
  <si>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</si>
  <si>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</si>
  <si>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</si>
  <si>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</si>
  <si>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</si>
  <si>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</si>
  <si>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</si>
  <si>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</si>
  <si>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</si>
  <si>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</si>
  <si>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</si>
  <si>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</si>
  <si>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</si>
  <si>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</si>
  <si>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</si>
  <si>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</si>
  <si>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</si>
  <si>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</si>
  <si>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</si>
  <si>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</si>
  <si>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</si>
  <si>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</si>
  <si>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</si>
  <si>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</si>
  <si>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</si>
  <si>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</si>
  <si>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</si>
  <si>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</si>
  <si>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</si>
  <si>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</si>
  <si>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</si>
  <si>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</si>
  <si>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</si>
  <si>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</si>
  <si>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</si>
  <si>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</si>
  <si>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</si>
  <si>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</si>
  <si>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</si>
  <si>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</si>
  <si>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</si>
  <si>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</si>
  <si>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</si>
  <si>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</si>
  <si>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</si>
  <si>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</si>
  <si>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</si>
  <si>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</si>
  <si>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</si>
  <si>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</si>
  <si>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</si>
  <si>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</si>
  <si>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</si>
  <si>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</si>
  <si>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</si>
  <si>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</si>
  <si>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</si>
  <si>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</si>
  <si>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</si>
  <si>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</si>
  <si>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</si>
  <si>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</si>
  <si>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</si>
  <si>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</si>
  <si>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</si>
  <si>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</si>
  <si>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</si>
  <si>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</si>
  <si>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</si>
  <si>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</si>
  <si>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</si>
  <si>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</si>
  <si>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</si>
  <si>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</si>
  <si>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</si>
  <si>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</si>
  <si>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</si>
  <si>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</si>
  <si>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</si>
  <si>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</si>
  <si>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</si>
  <si>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</si>
  <si>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</si>
  <si>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</si>
  <si>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</si>
  <si>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</si>
  <si>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</si>
  <si>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</si>
  <si>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</si>
  <si>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</si>
  <si>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</si>
  <si>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</si>
  <si>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</si>
  <si>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</si>
  <si>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</si>
  <si>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</si>
  <si>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</si>
  <si>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</si>
  <si>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</si>
  <si>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</si>
  <si>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</si>
  <si>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</si>
  <si>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</si>
  <si>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</si>
  <si>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</si>
  <si>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</si>
  <si>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</si>
  <si>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</si>
  <si>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</si>
  <si>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</si>
  <si>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</si>
  <si>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</si>
  <si>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</si>
  <si>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</si>
  <si>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</si>
  <si>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</si>
  <si>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</si>
  <si>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</si>
  <si>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</si>
  <si>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</si>
  <si>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</si>
  <si>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</si>
  <si>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</si>
  <si>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</si>
  <si>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</si>
  <si>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</si>
  <si>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</si>
  <si>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</si>
  <si>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</si>
  <si>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</si>
  <si>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</si>
  <si>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</si>
  <si>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</si>
  <si>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</si>
  <si>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</si>
  <si>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</si>
  <si>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</si>
  <si>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</si>
  <si>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</si>
  <si>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</si>
  <si>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</si>
  <si>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</si>
  <si>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</si>
  <si>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</si>
  <si>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</si>
  <si>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</si>
  <si>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</si>
  <si>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</si>
  <si>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</si>
  <si>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</si>
  <si>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</si>
  <si>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</si>
  <si>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</si>
  <si>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</si>
  <si>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</si>
  <si>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</si>
  <si>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</si>
  <si>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</si>
  <si>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</si>
  <si>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</si>
  <si>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</si>
  <si>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</si>
  <si>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</si>
  <si>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</si>
  <si>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</si>
  <si>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</si>
  <si>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</si>
  <si>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</si>
  <si>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</si>
  <si>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</si>
  <si>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</si>
  <si>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</si>
  <si>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</si>
  <si>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</si>
  <si>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</si>
  <si>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</si>
  <si>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</si>
  <si>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</si>
  <si>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</si>
  <si>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</si>
  <si>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</si>
  <si>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</si>
  <si>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</si>
  <si>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</si>
  <si>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</si>
  <si>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</si>
  <si>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</si>
  <si>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</si>
  <si>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</si>
  <si>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</si>
  <si>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</si>
  <si>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</si>
  <si>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</si>
  <si>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</si>
  <si>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</si>
  <si>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</si>
  <si>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</si>
  <si>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</si>
  <si>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</si>
  <si>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</si>
  <si>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</si>
  <si>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</si>
  <si>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</si>
  <si>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</si>
  <si>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</si>
  <si>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</si>
  <si>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</si>
  <si>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</si>
  <si>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</si>
  <si>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</si>
  <si>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</si>
  <si>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</si>
  <si>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</si>
  <si>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</si>
  <si>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</si>
  <si>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</si>
  <si>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</si>
  <si>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</si>
  <si>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</si>
  <si>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</si>
  <si>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</si>
  <si>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</si>
  <si>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</si>
  <si>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</si>
  <si>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</si>
  <si>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</si>
  <si>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</si>
  <si>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</si>
  <si>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</si>
  <si>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</si>
  <si>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</si>
  <si>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</si>
  <si>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</si>
  <si>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</si>
  <si>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</si>
  <si>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</si>
  <si>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</si>
  <si>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</si>
  <si>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</si>
  <si>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</si>
  <si>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</si>
  <si>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</si>
  <si>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</si>
  <si>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</si>
  <si>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</si>
  <si>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</si>
  <si>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</si>
  <si>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</si>
  <si>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</si>
  <si>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</si>
  <si>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</si>
  <si>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</si>
  <si>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</si>
  <si>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</si>
  <si>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</si>
  <si>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</si>
  <si>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</si>
  <si>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</si>
  <si>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</si>
  <si>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</si>
  <si>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</si>
  <si>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</si>
  <si>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</si>
  <si>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</si>
  <si>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</si>
  <si>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</si>
  <si>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</si>
  <si>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</si>
  <si>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</si>
  <si>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</si>
  <si>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</si>
  <si>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</si>
  <si>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</si>
  <si>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</si>
  <si>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</si>
  <si>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</si>
  <si>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</si>
  <si>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</si>
  <si>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</si>
  <si>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</si>
  <si>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</si>
  <si>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</si>
  <si>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</si>
  <si>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</si>
  <si>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</si>
  <si>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</si>
  <si>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</si>
  <si>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</si>
  <si>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</si>
  <si>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</si>
  <si>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</si>
  <si>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</si>
  <si>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</si>
  <si>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</si>
  <si>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</si>
  <si>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</si>
  <si>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</si>
  <si>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</si>
  <si>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</si>
  <si>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</si>
  <si>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</si>
  <si>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</si>
  <si>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</si>
  <si>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</si>
  <si>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</si>
  <si>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</si>
  <si>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</si>
  <si>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</si>
  <si>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</si>
  <si>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</si>
  <si>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</si>
  <si>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</si>
  <si>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</si>
  <si>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</si>
  <si>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</si>
  <si>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</si>
  <si>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</si>
  <si>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</si>
  <si>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</si>
  <si>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</si>
  <si>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</si>
  <si>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</si>
  <si>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</si>
  <si>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</si>
  <si>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</si>
  <si>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</si>
  <si>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</si>
  <si>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</si>
  <si>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</si>
  <si>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</si>
  <si>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</si>
  <si>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</si>
  <si>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</si>
  <si>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</si>
  <si>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</si>
  <si>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</si>
  <si>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</si>
  <si>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</si>
  <si>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</si>
  <si>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</si>
  <si>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</si>
  <si>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</si>
  <si>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</si>
  <si>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</si>
  <si>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</si>
  <si>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</si>
  <si>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</si>
  <si>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</si>
  <si>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</si>
  <si>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</si>
  <si>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</si>
  <si>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</si>
  <si>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</si>
  <si>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</si>
  <si>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</si>
  <si>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</si>
  <si>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</si>
  <si>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</si>
  <si>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</si>
  <si>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</si>
  <si>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</si>
  <si>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</si>
  <si>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</si>
  <si>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</si>
  <si>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</si>
  <si>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</si>
  <si>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</si>
  <si>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</si>
  <si>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</si>
  <si>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</si>
  <si>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</si>
  <si>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</si>
  <si>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</si>
  <si>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</si>
  <si>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</si>
  <si>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</si>
  <si>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</si>
  <si>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</si>
  <si>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</si>
  <si>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</si>
  <si>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</si>
  <si>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</si>
  <si>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</si>
  <si>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</si>
  <si>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</si>
  <si>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</si>
  <si>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</si>
  <si>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</si>
  <si>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</si>
  <si>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</si>
  <si>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</si>
  <si>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</si>
  <si>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</si>
  <si>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</si>
  <si>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</si>
  <si>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</si>
  <si>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</si>
  <si>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</si>
  <si>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</si>
  <si>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</si>
  <si>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</si>
  <si>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</si>
  <si>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</si>
  <si>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</si>
  <si>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</si>
  <si>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</si>
  <si>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</si>
  <si>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</si>
  <si>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</si>
  <si>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</si>
  <si>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</si>
  <si>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</si>
  <si>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</si>
  <si>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</si>
  <si>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</si>
  <si>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</si>
  <si>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</si>
  <si>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</si>
  <si>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</si>
  <si>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</si>
  <si>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</si>
  <si>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</si>
  <si>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</si>
  <si>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</si>
  <si>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</si>
  <si>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</si>
  <si>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</si>
  <si>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</si>
  <si>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</si>
  <si>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</si>
  <si>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</si>
  <si>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</si>
  <si>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</si>
  <si>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</si>
  <si>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</si>
  <si>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</si>
  <si>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</si>
  <si>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</si>
  <si>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</si>
  <si>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</si>
  <si>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</si>
  <si>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</si>
  <si>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</si>
  <si>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</si>
  <si>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</si>
  <si>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</si>
  <si>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</si>
  <si>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</si>
  <si>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</si>
  <si>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</si>
  <si>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</si>
  <si>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</si>
  <si>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</si>
  <si>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</si>
  <si>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</si>
  <si>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</si>
  <si>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</si>
  <si>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</si>
  <si>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</si>
  <si>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</si>
  <si>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</si>
  <si>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</si>
  <si>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</si>
  <si>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</si>
  <si>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</si>
  <si>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</si>
  <si>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</si>
  <si>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</si>
  <si>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</si>
  <si>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</si>
  <si>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</si>
  <si>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</si>
  <si>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</si>
  <si>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</si>
  <si>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</si>
  <si>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</si>
  <si>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</si>
  <si>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</si>
  <si>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</si>
  <si>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</si>
  <si>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</si>
  <si>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</si>
  <si>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</si>
  <si>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</si>
  <si>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</si>
  <si>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</si>
  <si>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</si>
  <si>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</si>
  <si>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</si>
  <si>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</si>
  <si>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</si>
  <si>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</si>
  <si>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</si>
  <si>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</si>
  <si>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</si>
  <si>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</si>
  <si>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</si>
  <si>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</si>
  <si>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</si>
  <si>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</si>
  <si>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</si>
  <si>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</si>
  <si>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</si>
  <si>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</si>
  <si>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</si>
  <si>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</si>
  <si>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</si>
  <si>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</si>
  <si>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</si>
  <si>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</si>
  <si>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</si>
  <si>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</si>
  <si>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</si>
  <si>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</si>
  <si>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</si>
  <si>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</si>
  <si>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</si>
  <si>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</si>
  <si>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</si>
  <si>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</si>
  <si>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</si>
  <si>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</si>
  <si>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</si>
  <si>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</si>
  <si>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</si>
  <si>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</si>
  <si>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</si>
  <si>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</si>
  <si>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</si>
  <si>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</si>
  <si>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</si>
  <si>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</si>
  <si>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</si>
  <si>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</si>
  <si>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</si>
  <si>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</si>
  <si>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</si>
  <si>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</si>
  <si>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</si>
  <si>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</si>
  <si>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</si>
  <si>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</si>
  <si>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</si>
  <si>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</si>
  <si>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</si>
  <si>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</si>
  <si>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</si>
  <si>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</si>
  <si>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</si>
  <si>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</si>
  <si>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</si>
  <si>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</si>
  <si>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</si>
  <si>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</si>
  <si>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</si>
  <si>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</si>
  <si>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</si>
  <si>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</si>
  <si>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</si>
  <si>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</si>
  <si>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</si>
  <si>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</si>
  <si>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</si>
  <si>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</si>
  <si>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</si>
  <si>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</si>
  <si>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</si>
  <si>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</si>
  <si>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</si>
  <si>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</si>
  <si>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</si>
  <si>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</si>
  <si>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</si>
  <si>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</si>
  <si>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</si>
  <si>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</si>
  <si>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</si>
  <si>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</si>
  <si>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</si>
  <si>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</si>
  <si>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</si>
  <si>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</si>
  <si>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</si>
  <si>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</si>
  <si>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</si>
  <si>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</si>
  <si>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</si>
  <si>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</si>
  <si>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</si>
  <si>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</si>
  <si>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</si>
  <si>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</si>
  <si>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</si>
  <si>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</si>
  <si>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</si>
  <si>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</si>
  <si>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</si>
  <si>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</si>
  <si>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</si>
  <si>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</si>
  <si>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</si>
  <si>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</si>
  <si>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</si>
  <si>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</si>
  <si>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</si>
  <si>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</si>
  <si>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</si>
  <si>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</si>
  <si>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</si>
  <si>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</si>
  <si>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</si>
  <si>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</si>
  <si>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</si>
  <si>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</si>
  <si>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</si>
  <si>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</si>
  <si>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</si>
  <si>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</si>
  <si>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</si>
  <si>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</si>
  <si>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</si>
  <si>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</si>
  <si>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</si>
  <si>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</si>
  <si>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</si>
  <si>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</si>
  <si>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</si>
  <si>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</si>
  <si>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</si>
  <si>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</si>
  <si>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</si>
  <si>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</si>
  <si>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</si>
  <si>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</si>
  <si>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</si>
  <si>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</si>
  <si>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</si>
  <si>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</si>
  <si>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</si>
  <si>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</si>
  <si>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</si>
  <si>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</si>
  <si>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</si>
  <si>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</si>
  <si>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</si>
  <si>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</si>
  <si>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</si>
  <si>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</si>
  <si>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</si>
  <si>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</si>
  <si>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</si>
  <si>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</si>
  <si>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</si>
  <si>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</si>
  <si>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</si>
  <si>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</si>
  <si>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</si>
  <si>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</si>
  <si>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</si>
  <si>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</si>
  <si>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</si>
  <si>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</si>
  <si>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</si>
  <si>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</si>
  <si>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</si>
  <si>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</si>
  <si>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</si>
  <si>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</si>
  <si>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</si>
  <si>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</si>
  <si>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</si>
  <si>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</si>
  <si>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</si>
  <si>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</si>
  <si>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</si>
  <si>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</si>
  <si>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</si>
  <si>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</si>
  <si>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</si>
  <si>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</si>
  <si>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</si>
  <si>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</si>
  <si>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</si>
  <si>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</si>
  <si>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</si>
  <si>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</si>
  <si>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</si>
  <si>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</si>
  <si>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</si>
  <si>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</si>
  <si>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</si>
  <si>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</si>
  <si>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</si>
  <si>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</si>
  <si>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</si>
  <si>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</si>
  <si>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</si>
  <si>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</si>
  <si>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</si>
  <si>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</si>
  <si>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</si>
  <si>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</si>
  <si>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</si>
  <si>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</si>
  <si>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</si>
  <si>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</si>
  <si>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</si>
  <si>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</si>
  <si>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</si>
  <si>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</si>
  <si>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</si>
  <si>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</si>
  <si>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</si>
  <si>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</si>
  <si>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</si>
  <si>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</si>
  <si>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</si>
  <si>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</si>
  <si>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</si>
  <si>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</si>
  <si>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</si>
  <si>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</si>
  <si>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</si>
  <si>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</si>
  <si>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</si>
  <si>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</si>
  <si>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</si>
  <si>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</si>
  <si>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</si>
  <si>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</si>
  <si>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</si>
  <si>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</si>
  <si>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</si>
  <si>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</si>
  <si>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</si>
  <si>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</si>
  <si>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</si>
  <si>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</si>
  <si>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</si>
  <si>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</si>
  <si>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</si>
  <si>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</si>
  <si>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</si>
  <si>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</si>
  <si>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</si>
  <si>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</si>
  <si>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</si>
  <si>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</si>
  <si>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</si>
  <si>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</si>
  <si>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</si>
  <si>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</si>
  <si>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</si>
  <si>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</si>
  <si>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</si>
  <si>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</si>
  <si>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</si>
  <si>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</si>
  <si>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</si>
  <si>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</si>
  <si>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</si>
  <si>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</si>
  <si>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</si>
  <si>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</si>
  <si>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</si>
  <si>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</si>
  <si>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</si>
  <si>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</si>
  <si>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</si>
  <si>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</si>
  <si>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</si>
  <si>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</si>
  <si>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</si>
  <si>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</si>
  <si>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</si>
  <si>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</si>
  <si>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</si>
  <si>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</si>
  <si>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</si>
  <si>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</si>
  <si>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</si>
  <si>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</si>
  <si>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</si>
  <si>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</si>
  <si>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</si>
  <si>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</si>
  <si>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</si>
  <si>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</si>
  <si>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</si>
  <si>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</si>
  <si>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</si>
  <si>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</si>
  <si>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</si>
  <si>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</si>
  <si>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</si>
  <si>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</si>
  <si>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</si>
  <si>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</si>
  <si>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</si>
  <si>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</si>
  <si>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</si>
  <si>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</si>
  <si>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</si>
  <si>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</si>
  <si>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</si>
  <si>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</si>
  <si>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</si>
  <si>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</si>
  <si>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</si>
  <si>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</si>
  <si>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</si>
  <si>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</si>
  <si>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</si>
  <si>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</si>
  <si>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</si>
  <si>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</si>
  <si>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</si>
  <si>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</si>
  <si>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</si>
  <si>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</si>
  <si>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</si>
  <si>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</si>
  <si>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</si>
  <si>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</si>
  <si>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</si>
  <si>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</si>
  <si>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</si>
  <si>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</si>
  <si>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</si>
  <si>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</si>
  <si>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</si>
  <si>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</si>
  <si>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</si>
  <si>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</si>
  <si>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</si>
  <si>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</si>
  <si>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</si>
  <si>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</si>
  <si>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</si>
  <si>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</si>
  <si>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</si>
  <si>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</si>
  <si>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</si>
  <si>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</si>
  <si>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</si>
  <si>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</si>
  <si>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</si>
  <si>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</si>
  <si>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</si>
  <si>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</si>
  <si>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</si>
  <si>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</si>
  <si>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</si>
  <si>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</si>
  <si>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</si>
  <si>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</si>
  <si>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</si>
  <si>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</si>
  <si>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</si>
  <si>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</si>
  <si>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</si>
  <si>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</si>
  <si>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</si>
  <si>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</si>
  <si>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</si>
  <si>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</si>
  <si>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</si>
  <si>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</si>
  <si>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</si>
  <si>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</si>
  <si>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</si>
  <si>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</si>
  <si>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</si>
  <si>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</si>
  <si>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</si>
  <si>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</si>
  <si>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</si>
  <si>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</si>
  <si>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</si>
  <si>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</si>
  <si>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</si>
  <si>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</si>
  <si>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</si>
  <si>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</si>
  <si>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</si>
  <si>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</si>
  <si>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</si>
  <si>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</si>
  <si>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</si>
  <si>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</si>
  <si>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</si>
  <si>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</si>
  <si>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</si>
  <si>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</si>
  <si>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</si>
  <si>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</si>
  <si>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</si>
  <si>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</si>
  <si>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</si>
  <si>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</si>
  <si>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</si>
  <si>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</si>
  <si>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</si>
  <si>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</si>
  <si>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</si>
  <si>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</si>
  <si>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</si>
  <si>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</si>
  <si>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</si>
  <si>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</si>
  <si>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</si>
  <si>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</si>
  <si>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</si>
  <si>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</si>
  <si>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</si>
  <si>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</si>
  <si>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</si>
  <si>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</si>
  <si>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</si>
  <si>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</si>
  <si>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</si>
  <si>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</si>
  <si>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</si>
  <si>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</si>
  <si>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</si>
  <si>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</si>
  <si>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</si>
  <si>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</si>
  <si>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</si>
  <si>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</si>
  <si>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</si>
  <si>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</si>
  <si>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</si>
  <si>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</si>
  <si>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</si>
  <si>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</si>
  <si>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</si>
  <si>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</si>
  <si>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</si>
  <si>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</si>
  <si>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</si>
  <si>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</si>
  <si>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</si>
  <si>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</si>
  <si>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</si>
  <si>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</si>
  <si>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</si>
  <si>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</si>
  <si>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</si>
  <si>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</si>
  <si>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</si>
  <si>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</si>
  <si>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</si>
  <si>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</si>
  <si>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</si>
  <si>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</si>
  <si>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</si>
  <si>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</si>
  <si>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</si>
  <si>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</si>
  <si>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</si>
  <si>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</si>
  <si>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</si>
  <si>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</si>
  <si>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</si>
  <si>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</si>
  <si>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</si>
  <si>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</si>
  <si>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</si>
  <si>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</si>
  <si>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</si>
  <si>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</si>
  <si>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</si>
  <si>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</si>
  <si>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</si>
  <si>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</si>
  <si>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</si>
  <si>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</si>
  <si>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</si>
  <si>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</si>
  <si>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</si>
  <si>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</si>
  <si>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</si>
  <si>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</si>
  <si>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</si>
  <si>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</si>
  <si>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</si>
  <si>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</si>
  <si>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</si>
  <si>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</si>
  <si>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</si>
  <si>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</si>
  <si>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</si>
  <si>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</si>
  <si>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</si>
  <si>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</si>
  <si>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</si>
  <si>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</si>
  <si>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</si>
  <si>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</si>
  <si>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</si>
  <si>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</si>
  <si>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</si>
  <si>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</si>
  <si>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</si>
  <si>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</si>
  <si>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</si>
  <si>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</si>
  <si>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</si>
  <si>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</si>
  <si>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</si>
  <si>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</si>
  <si>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</si>
  <si>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</si>
  <si>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</si>
  <si>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</si>
  <si>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</si>
  <si>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</si>
  <si>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</si>
  <si>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</si>
  <si>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</si>
  <si>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</si>
  <si>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</si>
  <si>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</si>
  <si>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</si>
  <si>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</si>
  <si>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</si>
  <si>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</si>
  <si>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</si>
  <si>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</si>
  <si>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</si>
  <si>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</si>
  <si>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</si>
  <si>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</si>
  <si>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</si>
  <si>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</si>
  <si>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</si>
  <si>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</si>
  <si>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</si>
  <si>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</si>
  <si>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</si>
  <si>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</si>
  <si>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</si>
  <si>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</si>
  <si>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</si>
  <si>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</si>
  <si>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</si>
  <si>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</si>
  <si>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</si>
  <si>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</si>
  <si>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</si>
  <si>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</si>
  <si>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</si>
  <si>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</si>
  <si>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</si>
  <si>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</si>
  <si>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</si>
  <si>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</si>
  <si>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</si>
  <si>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</si>
  <si>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</si>
  <si>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</si>
  <si>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</si>
  <si>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</si>
  <si>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</si>
  <si>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</si>
  <si>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</si>
  <si>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</si>
  <si>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</si>
  <si>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</si>
  <si>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</si>
  <si>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</si>
  <si>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</si>
  <si>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</si>
  <si>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</si>
  <si>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</si>
  <si>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</si>
  <si>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</si>
  <si>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</si>
  <si>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</si>
  <si>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</si>
  <si>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</si>
  <si>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</si>
  <si>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</si>
  <si>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</si>
  <si>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</si>
  <si>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</si>
  <si>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</si>
  <si>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</si>
  <si>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</si>
  <si>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</si>
  <si>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</si>
  <si>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</si>
  <si>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</si>
  <si>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</si>
  <si>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</si>
  <si>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</si>
  <si>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</si>
  <si>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</si>
  <si>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</si>
  <si>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</si>
  <si>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</si>
  <si>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</si>
  <si>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</si>
  <si>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</si>
  <si>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</si>
  <si>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</si>
  <si>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</si>
  <si>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</si>
  <si>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</si>
  <si>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</si>
  <si>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</si>
  <si>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</si>
  <si>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</si>
  <si>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</si>
  <si>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</si>
  <si>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</si>
  <si>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</si>
  <si>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</si>
  <si>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</si>
  <si>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</si>
  <si>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</si>
  <si>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</si>
  <si>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</si>
  <si>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</si>
  <si>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</si>
  <si>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</si>
  <si>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</si>
  <si>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</si>
  <si>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</si>
  <si>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</si>
  <si>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</si>
  <si>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</si>
  <si>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</si>
  <si>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</si>
  <si>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</si>
  <si>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</si>
  <si>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</si>
  <si>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</si>
  <si>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</si>
  <si>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</si>
  <si>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</si>
  <si>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</si>
  <si>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</si>
  <si>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</si>
  <si>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</si>
  <si>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</si>
  <si>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</si>
  <si>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</si>
  <si>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</si>
  <si>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</si>
  <si>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</si>
  <si>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</si>
  <si>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</si>
  <si>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</si>
  <si>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</si>
  <si>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</si>
  <si>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</si>
  <si>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</si>
  <si>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</si>
  <si>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</si>
  <si>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</si>
  <si>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</si>
  <si>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</si>
  <si>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</si>
  <si>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</si>
  <si>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</si>
  <si>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</si>
  <si>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</si>
  <si>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</si>
  <si>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</si>
  <si>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</si>
  <si>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</si>
  <si>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</si>
  <si>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</si>
  <si>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</si>
  <si>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</si>
  <si>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</si>
  <si>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</si>
  <si>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</si>
  <si>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</si>
  <si>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</si>
  <si>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</si>
  <si>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</si>
  <si>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</si>
  <si>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</si>
  <si>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</si>
  <si>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</si>
  <si>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</si>
  <si>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</si>
  <si>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</si>
  <si>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</si>
  <si>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</si>
  <si>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</si>
  <si>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</si>
  <si>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</si>
  <si>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</si>
  <si>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</si>
  <si>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</si>
  <si>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</si>
  <si>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</si>
  <si>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</si>
  <si>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</si>
  <si>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</si>
  <si>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</si>
  <si>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</si>
  <si>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</si>
  <si>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</si>
  <si>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</si>
  <si>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</si>
  <si>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</si>
  <si>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</si>
  <si>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</si>
  <si>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</si>
  <si>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</si>
  <si>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</si>
  <si>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</si>
  <si>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</si>
  <si>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</si>
  <si>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</si>
  <si>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</si>
  <si>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</si>
  <si>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</si>
  <si>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</si>
  <si>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</si>
  <si>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</si>
  <si>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</si>
  <si>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</si>
  <si>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</si>
  <si>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</si>
  <si>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</si>
  <si>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</si>
  <si>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</si>
  <si>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</si>
  <si>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</si>
  <si>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</si>
  <si>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</si>
  <si>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</si>
  <si>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</si>
  <si>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</si>
  <si>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</si>
  <si>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</si>
  <si>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</si>
  <si>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</si>
  <si>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</si>
  <si>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</si>
  <si>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</si>
  <si>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</si>
  <si>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</si>
  <si>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</si>
  <si>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</si>
  <si>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</si>
  <si>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</si>
  <si>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</si>
  <si>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</si>
  <si>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</si>
  <si>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</si>
  <si>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</si>
  <si>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</si>
  <si>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</si>
  <si>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</si>
  <si>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</si>
  <si>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</si>
  <si>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</si>
  <si>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</si>
  <si>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</si>
  <si>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</si>
  <si>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</si>
  <si>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</si>
  <si>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</si>
  <si>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</si>
  <si>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</si>
  <si>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</si>
  <si>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</si>
  <si>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</si>
  <si>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</si>
  <si>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</si>
  <si>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</si>
  <si>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</si>
  <si>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</si>
  <si>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</si>
  <si>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</si>
  <si>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</si>
  <si>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</si>
  <si>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</si>
  <si>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</si>
  <si>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</si>
  <si>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</si>
  <si>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</si>
  <si>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</si>
  <si>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</si>
  <si>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</si>
  <si>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</si>
  <si>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</si>
  <si>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</si>
  <si>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</si>
  <si>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</si>
  <si>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</si>
  <si>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</si>
  <si>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</si>
  <si>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</si>
  <si>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</si>
  <si>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</si>
  <si>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</si>
  <si>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</si>
  <si>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</si>
  <si>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</si>
  <si>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</si>
  <si>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</si>
  <si>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</si>
  <si>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</si>
  <si>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</si>
  <si>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</si>
  <si>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</si>
  <si>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</si>
  <si>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</si>
  <si>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</si>
  <si>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</si>
  <si>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</si>
  <si>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</si>
  <si>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</si>
  <si>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</si>
  <si>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</si>
  <si>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</si>
  <si>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</si>
  <si>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</si>
  <si>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</si>
  <si>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</si>
  <si>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</si>
  <si>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</si>
  <si>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</si>
  <si>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</si>
  <si>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</si>
  <si>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</si>
  <si>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</si>
  <si>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</si>
  <si>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</si>
  <si>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</si>
  <si>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</si>
  <si>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</si>
  <si>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</si>
  <si>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</si>
  <si>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</si>
  <si>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</si>
  <si>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</si>
  <si>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</si>
  <si>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</si>
  <si>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</si>
  <si>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</si>
  <si>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</si>
  <si>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</si>
  <si>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</si>
  <si>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</si>
  <si>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</si>
  <si>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</si>
  <si>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</si>
  <si>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</si>
  <si>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</si>
  <si>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</si>
  <si>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</si>
  <si>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</si>
  <si>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</si>
  <si>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</si>
  <si>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</si>
  <si>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</si>
  <si>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</si>
  <si>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</si>
  <si>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</si>
  <si>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</si>
  <si>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</si>
  <si>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</si>
  <si>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</si>
  <si>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</si>
  <si>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</si>
  <si>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</si>
  <si>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</si>
  <si>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</si>
  <si>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</si>
  <si>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</si>
  <si>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</si>
  <si>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</si>
  <si>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</si>
  <si>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</si>
  <si>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</si>
  <si>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</si>
  <si>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</si>
  <si>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</si>
  <si>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</si>
  <si>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</si>
  <si>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</si>
  <si>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</si>
  <si>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</si>
  <si>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</si>
  <si>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</si>
  <si>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</si>
  <si>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</si>
  <si>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</si>
  <si>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</si>
  <si>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</si>
  <si>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</si>
  <si>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</si>
  <si>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</si>
  <si>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</si>
  <si>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</si>
  <si>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</si>
  <si>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</si>
  <si>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</si>
  <si>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</si>
  <si>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</si>
  <si>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</si>
  <si>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</si>
  <si>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</si>
  <si>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</si>
  <si>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</si>
  <si>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</si>
  <si>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</si>
  <si>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</si>
  <si>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</si>
  <si>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</si>
  <si>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</si>
  <si>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</si>
  <si>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</si>
  <si>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</si>
  <si>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</si>
  <si>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</si>
  <si>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</si>
  <si>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</si>
  <si>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</si>
  <si>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</si>
  <si>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</si>
  <si>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</si>
  <si>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</si>
  <si>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</si>
  <si>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</si>
  <si>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</si>
  <si>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</si>
  <si>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</si>
  <si>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</si>
  <si>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</si>
  <si>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</si>
  <si>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</si>
  <si>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</si>
  <si>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</si>
  <si>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</si>
  <si>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</si>
  <si>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</si>
  <si>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</si>
  <si>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</si>
  <si>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</si>
  <si>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</si>
  <si>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</si>
  <si>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</si>
  <si>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</si>
  <si>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</si>
  <si>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</si>
  <si>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</si>
  <si>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</si>
  <si>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</si>
  <si>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</si>
  <si>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</si>
  <si>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</si>
  <si>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</si>
  <si>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</si>
  <si>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</si>
  <si>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</si>
  <si>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</si>
  <si>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</si>
  <si>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</si>
  <si>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</si>
  <si>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</si>
  <si>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</si>
  <si>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</si>
  <si>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</si>
  <si>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</si>
  <si>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</si>
  <si>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</si>
  <si>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</si>
  <si>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</si>
  <si>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</si>
  <si>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</si>
  <si>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</si>
  <si>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</si>
  <si>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</si>
  <si>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</si>
  <si>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</si>
  <si>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</si>
  <si>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</si>
  <si>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</si>
  <si>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</si>
  <si>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</si>
  <si>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</si>
  <si>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</si>
  <si>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</si>
  <si>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</si>
  <si>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</si>
  <si>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</si>
  <si>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</si>
  <si>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</si>
  <si>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</si>
  <si>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</si>
  <si>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</si>
  <si>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</si>
  <si>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</si>
  <si>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</si>
  <si>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</si>
  <si>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</si>
  <si>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</si>
  <si>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</si>
  <si>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</si>
  <si>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</si>
  <si>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</si>
  <si>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</si>
  <si>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</si>
  <si>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</si>
  <si>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</si>
  <si>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</si>
  <si>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</si>
  <si>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</si>
  <si>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</si>
  <si>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</si>
  <si>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</si>
  <si>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</si>
  <si>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</si>
  <si>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</si>
  <si>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</si>
  <si>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</si>
  <si>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</si>
  <si>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</si>
  <si>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</si>
  <si>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</si>
  <si>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</si>
  <si>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</si>
  <si>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</si>
  <si>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</si>
  <si>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</si>
  <si>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</si>
  <si>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</si>
  <si>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</si>
  <si>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</si>
  <si>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</si>
  <si>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</si>
  <si>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</si>
  <si>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</si>
  <si>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</si>
  <si>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</si>
  <si>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</si>
  <si>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</si>
  <si>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</si>
  <si>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</si>
  <si>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</si>
  <si>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</si>
  <si>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</si>
  <si>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</si>
  <si>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</si>
  <si>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</si>
  <si>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</si>
  <si>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</si>
  <si>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</si>
  <si>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</si>
  <si>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</si>
  <si>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</si>
  <si>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</si>
  <si>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</si>
  <si>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</si>
  <si>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</si>
  <si>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</si>
  <si>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</si>
  <si>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</si>
  <si>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</si>
  <si>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</si>
  <si>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</si>
  <si>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</si>
  <si>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</si>
  <si>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</si>
  <si>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</si>
  <si>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</si>
  <si>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</si>
  <si>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</si>
  <si>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</si>
  <si>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</si>
  <si>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</si>
  <si>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</si>
  <si>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</si>
  <si>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</si>
  <si>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</si>
  <si>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</si>
  <si>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</si>
  <si>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</si>
  <si>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</si>
  <si>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</si>
  <si>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</si>
  <si>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</si>
  <si>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</si>
  <si>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</si>
  <si>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</si>
  <si>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</si>
  <si>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</si>
  <si>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</si>
  <si>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</si>
  <si>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</si>
  <si>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</si>
  <si>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</si>
  <si>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</si>
  <si>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</si>
  <si>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</si>
  <si>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</si>
  <si>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</si>
  <si>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</si>
  <si>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</si>
  <si>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</si>
  <si>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</si>
  <si>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</si>
  <si>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</si>
  <si>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</si>
  <si>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</si>
  <si>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</si>
  <si>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</si>
  <si>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</si>
  <si>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</si>
  <si>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</si>
  <si>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</si>
  <si>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</si>
  <si>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</si>
  <si>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</si>
  <si>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</si>
  <si>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</si>
  <si>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</si>
  <si>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</si>
  <si>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</si>
  <si>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</si>
  <si>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</si>
  <si>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</si>
  <si>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</si>
  <si>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</si>
  <si>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</si>
  <si>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</si>
  <si>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</si>
  <si>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</si>
  <si>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</si>
  <si>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</si>
  <si>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</si>
  <si>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</si>
  <si>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</si>
  <si>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</si>
  <si>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</si>
  <si>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</si>
  <si>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</si>
  <si>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</si>
  <si>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</si>
  <si>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</si>
  <si>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</si>
  <si>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</si>
  <si>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</si>
  <si>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</si>
  <si>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</si>
  <si>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</si>
  <si>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</si>
  <si>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</si>
  <si>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</si>
  <si>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</si>
  <si>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</si>
  <si>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</si>
  <si>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</si>
  <si>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</si>
  <si>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</si>
  <si>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</si>
  <si>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</si>
  <si>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</si>
  <si>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</si>
  <si>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</si>
  <si>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</si>
  <si>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</si>
  <si>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</si>
  <si>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</si>
  <si>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</si>
  <si>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</si>
  <si>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</si>
  <si>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</si>
  <si>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</si>
  <si>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</si>
  <si>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</si>
  <si>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</si>
  <si>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</si>
  <si>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</si>
  <si>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</si>
  <si>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</si>
  <si>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</si>
  <si>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</si>
  <si>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</si>
  <si>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</si>
  <si>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</si>
  <si>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</si>
  <si>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</si>
  <si>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</si>
  <si>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</si>
  <si>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</si>
  <si>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</si>
  <si>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</si>
  <si>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</si>
  <si>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</si>
  <si>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</si>
  <si>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</si>
  <si>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</si>
  <si>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</si>
  <si>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</si>
  <si>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</si>
  <si>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</si>
  <si>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</si>
  <si>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</si>
  <si>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</si>
  <si>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</si>
  <si>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</si>
  <si>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</si>
  <si>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</si>
  <si>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</si>
  <si>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</si>
  <si>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</si>
  <si>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</si>
  <si>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</si>
  <si>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</si>
  <si>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</si>
  <si>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</si>
  <si>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</si>
  <si>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</si>
  <si>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</si>
  <si>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</si>
  <si>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</si>
  <si>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</si>
  <si>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</si>
  <si>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</si>
  <si>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</si>
  <si>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</si>
  <si>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</si>
  <si>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</si>
  <si>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</si>
  <si>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</si>
  <si>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</si>
  <si>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</si>
  <si>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</si>
  <si>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</si>
  <si>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</si>
  <si>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</si>
  <si>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</si>
  <si>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</si>
  <si>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</si>
  <si>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</si>
  <si>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</si>
  <si>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</si>
  <si>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</si>
  <si>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</si>
  <si>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</si>
  <si>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</si>
  <si>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</si>
  <si>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</si>
  <si>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</si>
  <si>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</si>
  <si>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</si>
  <si>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</si>
  <si>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</si>
  <si>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</si>
  <si>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</si>
  <si>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</si>
  <si>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</si>
  <si>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</si>
  <si>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</si>
  <si>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</si>
  <si>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</si>
  <si>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</si>
  <si>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</si>
  <si>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</si>
  <si>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</si>
  <si>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</si>
  <si>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</si>
  <si>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</si>
  <si>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</si>
  <si>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</si>
  <si>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</si>
  <si>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</si>
  <si>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</si>
  <si>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</si>
  <si>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</si>
  <si>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</si>
  <si>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</si>
  <si>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</si>
  <si>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</si>
  <si>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</si>
  <si>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</si>
  <si>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</si>
  <si>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</si>
  <si>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</si>
  <si>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</si>
  <si>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</si>
  <si>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</si>
  <si>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</si>
  <si>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</si>
  <si>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</si>
  <si>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</si>
  <si>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</si>
  <si>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</si>
  <si>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</si>
  <si>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</si>
  <si>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</si>
  <si>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</si>
  <si>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</si>
  <si>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</si>
  <si>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</si>
  <si>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</si>
  <si>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</si>
  <si>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</si>
  <si>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</si>
  <si>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</si>
  <si>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</si>
  <si>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</si>
  <si>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</si>
  <si>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</si>
  <si>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</si>
  <si>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</si>
  <si>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</si>
  <si>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</si>
  <si>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</si>
  <si>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</si>
  <si>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</si>
  <si>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</si>
  <si>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</si>
  <si>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</si>
  <si>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</si>
  <si>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</si>
  <si>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</si>
  <si>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</si>
  <si>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</si>
  <si>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</si>
  <si>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</si>
  <si>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</si>
  <si>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</si>
  <si>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</si>
  <si>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</si>
  <si>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</si>
  <si>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</si>
  <si>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</si>
  <si>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</si>
  <si>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</si>
  <si>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</si>
  <si>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</si>
  <si>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</si>
  <si>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</si>
  <si>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</si>
  <si>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</si>
  <si>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</si>
  <si>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</si>
  <si>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</si>
  <si>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</si>
  <si>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</si>
  <si>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</si>
  <si>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</si>
  <si>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</si>
  <si>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</si>
  <si>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</si>
  <si>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</si>
  <si>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</si>
  <si>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</si>
  <si>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</si>
  <si>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</si>
  <si>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</si>
  <si>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</si>
  <si>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</si>
  <si>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</si>
  <si>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</si>
  <si>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</si>
  <si>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</si>
  <si>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</si>
  <si>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</si>
  <si>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</si>
  <si>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</si>
  <si>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</si>
  <si>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</si>
  <si>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</si>
  <si>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</si>
  <si>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</si>
  <si>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</si>
  <si>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</si>
  <si>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</si>
  <si>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</si>
  <si>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</si>
  <si>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</si>
  <si>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</si>
  <si>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</si>
  <si>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</si>
  <si>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</si>
  <si>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</si>
  <si>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</si>
  <si>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</si>
  <si>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</si>
  <si>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</si>
  <si>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</si>
  <si>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</si>
  <si>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</si>
  <si>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</si>
  <si>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</si>
  <si>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</si>
  <si>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</si>
  <si>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</si>
  <si>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</si>
  <si>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</si>
  <si>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</si>
  <si>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</si>
  <si>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</si>
  <si>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</si>
  <si>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</si>
  <si>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</si>
  <si>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</si>
  <si>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</si>
  <si>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</si>
  <si>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</si>
  <si>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</si>
  <si>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</si>
  <si>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</si>
  <si>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</si>
  <si>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</si>
  <si>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</si>
  <si>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</si>
  <si>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</si>
  <si>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</si>
  <si>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</si>
  <si>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</si>
  <si>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</si>
  <si>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</si>
  <si>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</si>
  <si>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</si>
  <si>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</si>
  <si>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</si>
  <si>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</si>
  <si>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</si>
  <si>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</si>
  <si>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</si>
  <si>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</si>
  <si>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</si>
  <si>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</si>
  <si>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</si>
  <si>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</si>
  <si>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</si>
  <si>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</si>
  <si>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</si>
  <si>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</si>
  <si>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</si>
  <si>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</si>
  <si>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</si>
  <si>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</si>
  <si>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</si>
  <si>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</si>
  <si>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</si>
  <si>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</si>
  <si>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</si>
  <si>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</si>
  <si>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</si>
  <si>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</si>
  <si>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</si>
  <si>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</si>
  <si>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</si>
  <si>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</si>
  <si>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</si>
  <si>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</si>
  <si>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</si>
  <si>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</si>
  <si>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</si>
  <si>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</si>
  <si>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</si>
  <si>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</si>
  <si>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</si>
  <si>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</si>
  <si>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</si>
  <si>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</si>
  <si>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</si>
  <si>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</si>
  <si>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</si>
  <si>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</si>
  <si>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</si>
  <si>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</si>
  <si>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</si>
  <si>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</si>
  <si>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</si>
  <si>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</si>
  <si>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</si>
  <si>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</si>
  <si>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</si>
  <si>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</si>
  <si>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</si>
  <si>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</si>
  <si>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</si>
  <si>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</si>
  <si>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</si>
  <si>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</si>
  <si>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</si>
  <si>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</si>
  <si>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</si>
  <si>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</si>
  <si>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</si>
  <si>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</si>
  <si>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</si>
  <si>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</si>
  <si>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</si>
  <si>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</si>
  <si>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</si>
  <si>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</si>
  <si>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</si>
  <si>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</si>
  <si>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</si>
  <si>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</si>
  <si>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</si>
  <si>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</si>
  <si>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</si>
  <si>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</si>
  <si>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</si>
  <si>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</si>
  <si>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</si>
  <si>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</si>
  <si>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</si>
  <si>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</si>
  <si>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</si>
  <si>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</si>
  <si>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</si>
  <si>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</si>
  <si>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</si>
  <si>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</si>
  <si>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</si>
  <si>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</si>
  <si>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</si>
  <si>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</si>
  <si>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</si>
  <si>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</si>
  <si>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</si>
  <si>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</si>
  <si>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</si>
  <si>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</si>
  <si>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</si>
  <si>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</si>
  <si>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</si>
  <si>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</si>
  <si>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</si>
  <si>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</si>
  <si>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</si>
  <si>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</si>
  <si>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</si>
  <si>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</si>
  <si>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</si>
  <si>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</si>
  <si>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</si>
  <si>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</si>
  <si>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</si>
  <si>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</si>
  <si>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</si>
  <si>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</si>
  <si>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</si>
  <si>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</si>
  <si>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</si>
  <si>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</si>
  <si>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</si>
  <si>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</si>
  <si>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</si>
  <si>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</si>
  <si>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</si>
  <si>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</si>
  <si>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</si>
  <si>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</si>
  <si>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</si>
  <si>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</si>
  <si>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</si>
  <si>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</si>
  <si>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</si>
  <si>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</si>
  <si>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</si>
  <si>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</si>
  <si>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</si>
  <si>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</si>
  <si>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</si>
  <si>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</si>
  <si>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</si>
  <si>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</si>
  <si>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</si>
  <si>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</si>
  <si>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</si>
  <si>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</si>
  <si>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</si>
  <si>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</si>
  <si>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</si>
  <si>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</si>
  <si>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</si>
  <si>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</si>
  <si>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</si>
  <si>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</si>
  <si>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</si>
  <si>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</si>
  <si>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</si>
  <si>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</si>
  <si>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</si>
  <si>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</si>
  <si>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</si>
  <si>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</si>
  <si>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</si>
  <si>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</si>
  <si>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</si>
  <si>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</si>
  <si>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</si>
  <si>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</si>
  <si>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</si>
  <si>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</si>
  <si>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</si>
  <si>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</si>
  <si>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</si>
  <si>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</si>
  <si>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</si>
  <si>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</si>
  <si>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</si>
  <si>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</si>
  <si>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</si>
  <si>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</si>
  <si>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</si>
  <si>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</si>
  <si>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</si>
  <si>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</si>
  <si>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</si>
  <si>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</si>
  <si>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</si>
  <si>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</si>
  <si>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</si>
  <si>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</si>
  <si>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</si>
  <si>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</si>
  <si>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</si>
  <si>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</si>
  <si>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</si>
  <si>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</si>
  <si>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</si>
  <si>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</si>
  <si>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</si>
  <si>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</si>
  <si>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</si>
  <si>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</si>
  <si>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</si>
  <si>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</si>
  <si>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</si>
  <si>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</si>
  <si>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</si>
  <si>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</si>
  <si>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</si>
  <si>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</si>
  <si>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</si>
  <si>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</si>
  <si>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</si>
  <si>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</si>
  <si>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</si>
  <si>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</si>
  <si>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</si>
  <si>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</si>
  <si>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</si>
  <si>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</si>
  <si>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</si>
  <si>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</si>
  <si>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</si>
  <si>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</si>
  <si>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</si>
  <si>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</si>
  <si>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</si>
  <si>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</si>
  <si>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</si>
  <si>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</si>
  <si>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</si>
  <si>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</si>
  <si>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</si>
  <si>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</si>
  <si>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</si>
  <si>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</si>
  <si>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</si>
  <si>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</si>
  <si>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</si>
  <si>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</si>
  <si>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</si>
  <si>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</si>
  <si>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</si>
  <si>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</si>
  <si>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</si>
  <si>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</si>
  <si>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</si>
  <si>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</si>
  <si>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</si>
  <si>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</si>
  <si>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</si>
  <si>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</si>
  <si>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</si>
  <si>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</si>
  <si>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</si>
  <si>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</si>
  <si>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</si>
  <si>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</si>
  <si>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</si>
  <si>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</si>
  <si>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</si>
  <si>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</si>
  <si>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</si>
  <si>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</si>
  <si>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</si>
  <si>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</si>
  <si>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</si>
  <si>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</si>
  <si>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</si>
  <si>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</si>
  <si>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</si>
  <si>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</si>
  <si>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</si>
  <si>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</si>
  <si>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</si>
  <si>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</si>
  <si>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</si>
  <si>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</si>
  <si>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</si>
  <si>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</si>
  <si>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</si>
  <si>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</si>
  <si>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</si>
  <si>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</si>
  <si>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</si>
  <si>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</si>
  <si>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</si>
  <si>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</si>
  <si>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</si>
  <si>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</si>
  <si>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</si>
  <si>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</si>
  <si>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</si>
  <si>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</si>
  <si>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</si>
  <si>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</si>
  <si>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</si>
  <si>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</si>
  <si>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</si>
  <si>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</si>
  <si>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</si>
  <si>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</si>
  <si>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</si>
  <si>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</si>
  <si>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</si>
  <si>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</si>
  <si>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</si>
  <si>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</si>
  <si>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</si>
  <si>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</si>
  <si>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</si>
  <si>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</si>
  <si>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</si>
  <si>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</si>
  <si>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</si>
  <si>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</si>
  <si>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</si>
  <si>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</si>
  <si>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</si>
  <si>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</si>
  <si>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</si>
  <si>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</si>
  <si>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</si>
  <si>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</si>
  <si>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</si>
  <si>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</si>
  <si>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</si>
  <si>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</si>
  <si>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</si>
  <si>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</si>
  <si>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</si>
  <si>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</si>
  <si>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</si>
  <si>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</si>
  <si>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</si>
  <si>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</si>
  <si>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</si>
  <si>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</si>
  <si>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</si>
  <si>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</si>
  <si>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</si>
  <si>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</si>
  <si>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</si>
  <si>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</si>
  <si>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</si>
  <si>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</si>
  <si>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</si>
  <si>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</si>
  <si>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</si>
  <si>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</si>
  <si>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</si>
  <si>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</si>
  <si>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</si>
  <si>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</si>
  <si>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</si>
  <si>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</si>
  <si>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</si>
  <si>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</si>
  <si>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</si>
  <si>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</si>
  <si>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</si>
  <si>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</si>
  <si>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</si>
  <si>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</si>
  <si>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</si>
  <si>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</si>
  <si>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</si>
  <si>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</si>
  <si>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</si>
  <si>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</si>
  <si>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</si>
  <si>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</si>
  <si>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</si>
  <si>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</si>
  <si>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</si>
  <si>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</si>
  <si>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</si>
  <si>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</si>
  <si>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</si>
  <si>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</si>
  <si>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</si>
  <si>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</si>
  <si>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</si>
  <si>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</si>
  <si>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</si>
  <si>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</si>
  <si>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</si>
  <si>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</si>
  <si>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</si>
  <si>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</si>
  <si>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</si>
  <si>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</si>
  <si>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</si>
  <si>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</si>
  <si>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</si>
  <si>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</si>
  <si>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</si>
  <si>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</si>
  <si>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</si>
  <si>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</si>
  <si>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</si>
  <si>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</si>
  <si>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</si>
  <si>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</si>
  <si>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</si>
  <si>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</si>
  <si>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</si>
  <si>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</si>
  <si>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</si>
  <si>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</si>
  <si>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</si>
  <si>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</si>
  <si>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</si>
  <si>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</si>
  <si>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</si>
  <si>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</si>
  <si>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</si>
  <si>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</si>
  <si>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</si>
  <si>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</si>
  <si>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</si>
  <si>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</si>
  <si>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</si>
  <si>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</si>
  <si>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</si>
  <si>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</si>
  <si>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</si>
  <si>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</si>
  <si>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</si>
  <si>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</si>
  <si>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</si>
  <si>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</si>
  <si>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</si>
  <si>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</si>
  <si>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</si>
  <si>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</si>
  <si>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</si>
  <si>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</si>
  <si>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</si>
  <si>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</si>
  <si>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</si>
  <si>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</si>
  <si>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</si>
  <si>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</si>
  <si>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</si>
  <si>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</si>
  <si>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</si>
  <si>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</si>
  <si>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</si>
  <si>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</si>
  <si>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</si>
  <si>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</si>
  <si>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</si>
  <si>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</si>
  <si>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</si>
  <si>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</si>
  <si>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</si>
  <si>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</si>
  <si>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</si>
  <si>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</si>
  <si>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</si>
  <si>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</si>
  <si>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</si>
  <si>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</si>
  <si>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</si>
  <si>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</si>
  <si>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</si>
  <si>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</si>
  <si>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</si>
  <si>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</si>
  <si>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</si>
  <si>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</si>
  <si>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</si>
  <si>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</si>
  <si>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</si>
  <si>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</si>
  <si>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</si>
  <si>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</si>
  <si>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</si>
  <si>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</si>
  <si>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</si>
  <si>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</si>
  <si>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</si>
  <si>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</si>
  <si>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</si>
  <si>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</si>
  <si>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</si>
  <si>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</si>
  <si>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</si>
  <si>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</si>
  <si>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</si>
  <si>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</si>
  <si>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</si>
  <si>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</si>
  <si>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</si>
  <si>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</si>
  <si>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</si>
  <si>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</si>
  <si>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</si>
  <si>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</si>
  <si>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</si>
  <si>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</si>
  <si>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</si>
  <si>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</si>
  <si>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</si>
  <si>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</si>
  <si>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</si>
  <si>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</si>
  <si>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</si>
  <si>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</si>
  <si>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</si>
  <si>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</si>
  <si>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</si>
  <si>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</si>
  <si>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</si>
  <si>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</si>
  <si>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</si>
  <si>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</si>
  <si>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</si>
  <si>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</si>
  <si>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</si>
  <si>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</si>
  <si>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</si>
  <si>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</si>
  <si>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</si>
  <si>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</si>
  <si>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</si>
  <si>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</si>
  <si>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</si>
  <si>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</si>
  <si>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</si>
  <si>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</si>
  <si>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</si>
  <si>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</si>
  <si>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</si>
  <si>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</si>
  <si>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</si>
  <si>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</si>
  <si>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</si>
  <si>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</si>
  <si>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</si>
  <si>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</si>
  <si>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</si>
  <si>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</si>
  <si>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</si>
  <si>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</si>
  <si>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</si>
  <si>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</si>
  <si>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</si>
  <si>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</si>
  <si>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</si>
  <si>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</si>
  <si>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</si>
  <si>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</si>
  <si>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</si>
  <si>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</si>
  <si>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</si>
  <si>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</si>
  <si>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</si>
  <si>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</si>
  <si>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</si>
  <si>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</si>
  <si>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</si>
  <si>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</si>
  <si>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</si>
  <si>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</si>
  <si>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</si>
  <si>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</si>
  <si>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</si>
  <si>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</si>
  <si>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</si>
  <si>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</si>
  <si>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</si>
  <si>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</si>
  <si>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</si>
  <si>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</si>
  <si>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</si>
  <si>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</si>
  <si>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</si>
  <si>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</si>
  <si>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</si>
  <si>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</si>
  <si>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</si>
  <si>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</si>
  <si>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</si>
  <si>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</si>
  <si>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</si>
  <si>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</si>
  <si>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</si>
  <si>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</si>
  <si>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</si>
  <si>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</si>
  <si>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</si>
  <si>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</si>
  <si>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</si>
  <si>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</si>
  <si>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</si>
  <si>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</si>
  <si>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</si>
  <si>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</si>
  <si>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</si>
  <si>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</si>
  <si>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</si>
  <si>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</si>
  <si>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</si>
  <si>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</si>
  <si>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</si>
  <si>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</si>
  <si>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</si>
  <si>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</si>
  <si>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</si>
  <si>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</si>
  <si>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</si>
  <si>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</si>
  <si>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</si>
  <si>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</si>
  <si>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</si>
  <si>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</si>
  <si>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</si>
  <si>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</si>
  <si>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</si>
  <si>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</si>
  <si>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</si>
  <si>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</si>
  <si>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</si>
  <si>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</si>
  <si>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</si>
  <si>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</si>
  <si>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</si>
  <si>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</si>
  <si>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</si>
  <si>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</si>
  <si>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</si>
  <si>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</si>
  <si>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</si>
  <si>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</si>
  <si>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</si>
  <si>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</si>
  <si>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</si>
  <si>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</si>
  <si>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</si>
  <si>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</si>
  <si>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</si>
  <si>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</si>
  <si>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</si>
  <si>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</si>
  <si>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</si>
  <si>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</si>
  <si>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</si>
  <si>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</si>
  <si>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</si>
  <si>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</si>
  <si>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</si>
  <si>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</si>
  <si>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</si>
  <si>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</si>
  <si>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</si>
  <si>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</si>
  <si>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</si>
  <si>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</si>
  <si>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</si>
  <si>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</si>
  <si>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</si>
  <si>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</si>
  <si>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</si>
  <si>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</si>
  <si>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</si>
  <si>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</si>
  <si>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</si>
  <si>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</si>
  <si>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</si>
  <si>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</si>
  <si>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</si>
  <si>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</si>
  <si>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</si>
  <si>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</si>
  <si>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</si>
  <si>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</si>
  <si>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</si>
  <si>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</si>
  <si>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</si>
  <si>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</si>
  <si>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</si>
  <si>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</si>
  <si>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</si>
  <si>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</si>
  <si>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</si>
  <si>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</si>
  <si>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</si>
  <si>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</si>
  <si>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</si>
  <si>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</si>
  <si>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</si>
  <si>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</si>
  <si>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</si>
  <si>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</si>
  <si>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</si>
  <si>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</si>
  <si>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</si>
  <si>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</si>
  <si>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</si>
  <si>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</si>
  <si>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</si>
  <si>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</si>
  <si>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</si>
  <si>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</si>
  <si>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</si>
  <si>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</si>
  <si>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</si>
  <si>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</si>
  <si>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</si>
  <si>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</si>
  <si>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</si>
  <si>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</si>
  <si>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</si>
  <si>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</si>
  <si>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</si>
  <si>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</si>
  <si>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</si>
  <si>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</si>
  <si>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</si>
  <si>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</si>
  <si>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</si>
  <si>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</si>
  <si>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</si>
  <si>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</si>
  <si>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</si>
  <si>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</si>
  <si>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</si>
  <si>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</si>
  <si>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</si>
  <si>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</si>
  <si>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</si>
  <si>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</si>
  <si>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</si>
  <si>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</si>
  <si>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</si>
  <si>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</si>
  <si>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</si>
  <si>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</si>
  <si>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</si>
  <si>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</si>
  <si>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</si>
  <si>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</si>
  <si>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</si>
  <si>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</si>
  <si>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</si>
  <si>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</si>
  <si>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</si>
  <si>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</si>
  <si>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</si>
  <si>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</si>
  <si>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</si>
  <si>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</si>
  <si>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</si>
  <si>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</si>
  <si>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10 mins</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</si>
  <si>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</si>
  <si>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</si>
  <si>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</si>
  <si>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</si>
  <si>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</si>
  <si>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</si>
  <si>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</si>
  <si>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</si>
  <si>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</si>
  <si>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</si>
  <si>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</si>
  <si>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</si>
  <si>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</si>
  <si>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</si>
  <si>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</si>
  <si>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</si>
  <si>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</si>
  <si>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</si>
  <si>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</si>
  <si>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</si>
  <si>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</si>
  <si>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</si>
  <si>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</si>
  <si>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</si>
  <si>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</si>
  <si>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</si>
  <si>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</si>
  <si>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</si>
  <si>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</si>
  <si>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</si>
  <si>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</si>
  <si>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</si>
  <si>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</si>
  <si>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</si>
  <si>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</si>
  <si>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</si>
  <si>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</si>
  <si>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</si>
  <si>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</si>
  <si>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</si>
  <si>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</si>
  <si>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</si>
  <si>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</si>
  <si>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</si>
  <si>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</si>
  <si>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</si>
  <si>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</si>
  <si>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</si>
  <si>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</si>
  <si>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</si>
  <si>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</si>
  <si>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</si>
  <si>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</si>
  <si>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</si>
  <si>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</si>
  <si>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</si>
  <si>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</si>
  <si>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</si>
  <si>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</si>
  <si>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</si>
  <si>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</si>
  <si>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</si>
  <si>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</si>
  <si>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</si>
  <si>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</si>
  <si>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</si>
  <si>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</si>
  <si>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</si>
  <si>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</si>
  <si>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</si>
  <si>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</si>
  <si>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</si>
  <si>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</si>
  <si>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</si>
  <si>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</si>
  <si>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</si>
  <si>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</si>
  <si>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</si>
  <si>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</si>
  <si>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</si>
  <si>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</si>
  <si>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</si>
  <si>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</si>
  <si>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</si>
  <si>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</si>
  <si>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</si>
  <si>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</si>
  <si>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</si>
  <si>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</si>
  <si>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</si>
  <si>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PCM-20251006-00000821</t>
  </si>
  <si>
    <t xml:space="preserve">at site TS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</si>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</sst>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4" totalsRowShown="0" headerRowDxfId="157" dataDxfId="156" headerRowBorderDxfId="154" tableBorderDxfId="155" totalsRowBorderDxfId="153">
  <autoFilter ref="A1:CJ2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273.5118158564801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5.3540393520961516E-2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5.3007986112788785E-2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2" t="s">
        <v>38964</v>
      </c>
      <c r="F5" s="66">
        <v>45936.427499999998</v>
      </c>
      <c r="G5" s="67">
        <f ca="1">IFERROR(NOW()-F5,"")</f>
        <v>3.2741782408265863E-2</v>
      </c>
      <c r="H5" s="66">
        <v>45936.421249999999</v>
      </c>
      <c r="I5" s="73" t="str">
        <f>IFERROR(VLOOKUP(D5,DB!A:F,6,0),"")</f>
        <v>SCECO</v>
      </c>
      <c r="J5" s="73" t="str">
        <f>IFERROR(VLOOKUP(D5,DB!A:G,7,0),"")</f>
        <v>Dead</v>
      </c>
      <c r="K5" s="69" t="s">
        <v>38971</v>
      </c>
      <c r="L5" s="70" t="str">
        <f>IFERROR(VLOOKUP(D5,DB!A:I,9,0),"")</f>
        <v>Latis</v>
      </c>
    </row>
    <row r="6" spans="1:12" ht="15" customHeight="1">
      <c r="A6" s="63"/>
      <c r="B6" s="73" t="str">
        <f>IFERROR(VLOOKUP(D6,DB!A:K,11,0),"")</f>
        <v/>
      </c>
      <c r="C6" s="64"/>
      <c r="D6" s="64"/>
      <c r="E6" s="65"/>
      <c r="F6" s="66"/>
      <c r="G6" s="67">
        <f ca="1">IFERROR(NOW()-F6,"")</f>
        <v>45936.460241782406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45936.460241782406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45936.460241782406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45936.460241782406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45936.460241782406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45936.460241782406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45936.460241782406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45936.460241782406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45936.460241782406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45936.460241782406</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45936.460241782406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45936.460241782406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45936.460241782406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45936.460241782406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45936.460241782406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45936.460241782406</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ca="1">IFERROR(NOW()-F22,"")</f>
        <v>45936.460241666668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45936.460241666668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45936.460241666668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45936.460241666668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45936.460241666668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45936.460241666668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45936.460241666668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45936.460241666668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45936.460241666668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45936.460241666668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45936.460241666668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45936.460241666668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45936.460241666668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45936.460241666668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45936.460241666668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45936.460241666668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45936.460241666668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45936.460241666668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45936.460241666668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45936.460241666668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45936.460241666668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45936.460241666668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45936.460241666668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45936.460241666668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45936.460241666668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45936.460241666668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45936.460241666668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45936.460241666668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45936.460241666668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45936.460241666668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45936.460241666668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45936.460241666668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45936.460241666668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45936.460241666668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45936.460241666668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45936.460241666668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45936.460241666668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45936.460241666668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45936.460241666668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45936.460241666668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45936.460241666668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45936.460241666668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45936.460241666668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45936.460241666668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45936.460241666668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45936.460241666668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45936.460241666668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45936.460241666668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45936.460241666668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45936.460241666668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45936.460241666668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45936.460241666668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45936.460241666668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45936.460241666668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45936.460241666668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45936.460241666668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45936.460241666668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45936.460241666668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45936.460241666668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45936.460241666668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45936.460241666668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45936.460241666668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45936.460241666668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45936.460241666668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45936.460241666668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45936.460241666668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45936.460241666668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45936.460241666668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45936.460241666668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45936.460241666668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45936.460241666668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45936.460241666668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45936.460241666668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45936.460241666668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45936.460241666668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45936.460241666668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45936.460241666668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45936.460241666668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45936.460241666668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45936.460241666668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45936.460241666668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45936.460241666668</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45936.460241666668</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45936.460241666668</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45936.460241666668</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ca="1">IFERROR(NOW()-F107,"")</f>
        <v>45936.460241666668</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18CF247C-52D8-4A98-9AA3-16C8BD082685}"/>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4"/>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39049</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31078</v>
      </c>
      <c r="E3" s="88" t="s">
        <v>38964</v>
      </c>
      <c r="F3" s="88">
        <v>45806.727083333331</v>
      </c>
      <c r="G3" s="89">
        <f ca="1">IFERROR(NOW()-F3,"-")</f>
        <v>129.73315844907484</v>
      </c>
      <c r="H3" s="88">
        <v>45791.543067129627</v>
      </c>
      <c r="I3" s="75" t="str">
        <f>IFERROR(VLOOKUP(D3,DB!A:F,6,0),"")</f>
        <v>SCECO</v>
      </c>
      <c r="J3" s="75" t="str">
        <f>IFERROR(VLOOKUP(D3,DB!A:G,7,0),"")</f>
        <v>No BB Shifted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29168</v>
      </c>
      <c r="E4" s="100" t="s">
        <v>38964</v>
      </c>
      <c r="F4" s="88">
        <v>45824.999837962961</v>
      </c>
      <c r="G4" s="89">
        <f ca="1">IFERROR(NOW()-F4,"-")</f>
        <v>111.46040381944476</v>
      </c>
      <c r="H4" s="88">
        <v>45824.993587962963</v>
      </c>
      <c r="I4" s="75" t="str">
        <f>IFERROR(VLOOKUP(D4,DB!A:F,6,0),"")</f>
        <v>Generator-SG</v>
      </c>
      <c r="J4" s="75" t="str">
        <f>IFERROR(VLOOKUP(D4,DB!A:G,7,0),"")</f>
        <v>Good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39056</v>
      </c>
      <c r="B5" s="18" t="str">
        <f>IFERROR(VLOOKUP(D5,DB!A:K,11,0),"")</f>
        <v>R2</v>
      </c>
      <c r="C5" s="18">
        <v>6</v>
      </c>
      <c r="D5" s="18" t="s">
        <v>15383</v>
      </c>
      <c r="E5" s="131" t="s">
        <v>39049</v>
      </c>
      <c r="F5" s="132">
        <v>45936.348078703704</v>
      </c>
      <c r="G5" s="133">
        <f ca="1">IFERROR(NOW()-F5,"-")</f>
        <v>0.11216296296333894</v>
      </c>
      <c r="H5" s="132">
        <v>45936.330717592595</v>
      </c>
      <c r="I5" s="18" t="str">
        <f>IFERROR(VLOOKUP(D5,DB!A:F,6,0),"")</f>
        <v>SCECO</v>
      </c>
      <c r="J5" s="18" t="str">
        <f>IFERROR(VLOOKUP(D5,DB!A:G,7,0),"")</f>
        <v>In progress</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39058</v>
      </c>
      <c r="B6" s="18" t="str">
        <f>IFERROR(VLOOKUP(D6,DB!A:K,11,0),"")</f>
        <v>R2</v>
      </c>
      <c r="C6" s="18">
        <v>4</v>
      </c>
      <c r="D6" s="18" t="s">
        <v>11781</v>
      </c>
      <c r="E6" s="131" t="s">
        <v>39049</v>
      </c>
      <c r="F6" s="132">
        <v>45936.40828703704</v>
      </c>
      <c r="G6" s="133">
        <f ca="1">IFERROR(NOW()-F6,"-")</f>
        <v>5.1954745365947019E-2</v>
      </c>
      <c r="H6" s="132">
        <v>45936.396481481483</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45936.460241782406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45936.460241782406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45936.460241782406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45936.460241782406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45936.460241782406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45936.460241782406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45936.460241782406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45936.460241782406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45936.460241782406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45936.460241782406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45936.460241782406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45936.460241782406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45936.460241782406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45936.460241782406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45936.460241782406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45936.460241782406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45936.460241782406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45936.460241782406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45936.460241782406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45936.460241782406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45936.460241782406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45936.460241782406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45936.460241782406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45936.460241782406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45936.460241782406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45936.460241782406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45936.460241782406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45936.460241782406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45936.460241782406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45936.460241782406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45936.460241782406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45936.460241782406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45936.460241782406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45936.460241782406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45936.460241782406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45936.460241782406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45936.460241782406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45936.460241782406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45936.460241782406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45936.460241782406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45936.460241782406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45936.460241782406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45936.460241782406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45936.460241782406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45936.460241782406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45936.460241782406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45936.460241782406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45936.460241782406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45936.460241782406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45936.460241782406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45936.460241782406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45936.460241782406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45936.460241782406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45936.460241782406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45936.460241782406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45936.460241782406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45936.460241782406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45936.460241782406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45936.460241782406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45936.460241782406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45936.460241782406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45936.460241782406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45936.460241782406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45936.460241782406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45936.460241782406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45936.460241782406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45936.460241782406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45936.460241782406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45936.460241782406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45936.460241782406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45936.460241782406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45936.460241782406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45936.460241782406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45936.460241782406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45936.460241782406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45936.460241782406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45936.460241782406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45936.460241782406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45936.460241782406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45936.460241782406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45936.460241782406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45936.460241782406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45936.460241782406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45936.460241782406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45936.460241782406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45936.460241782406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45936.460241782406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45936.460241782406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45936.460241782406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45936.460241782406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45936.460241782406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45936.460241782406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45936.460241782406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45936.460241782406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45936.460241782406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45936.460241782406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45936.460241782406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45936.460241782406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45936.460241782406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45936.460241782406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45936.460241782406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45936.460241782406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45936.460241782406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45936.460241782406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45936.460241782406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45936.460241782406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45936.460241782406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45936.460241782406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45936.460241782406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45936.460241782406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45936.460241782406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45936.460241782406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45936.460241782406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45936.460241782406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45936.460241782406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45936.460241782406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45936.460241782406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45936.460241782406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45936.460241782406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45936.460241782406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45936.460241782406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45936.460241782406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45936.460241782406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45936.460241782406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45936.460241782406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45936.460241782406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45936.460241782406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45936.460241782406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45936.460241782406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45936.460241782406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45936.460241782406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45936.460241782406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45936.460241782406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45936.460241782406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45936.460241782406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45936.460241782406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45936.460241782406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45936.460241782406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45936.460241782406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45936.460241782406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45936.460241782406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45936.460241782406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45936.460241782406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45936.460241782406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45936.460241782406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45936.460241782406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45936.460241782406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45936.460241782406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45936.460241782406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45936.460241782406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45936.460241782406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45936.460241782406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45936.460241782406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45936.460241782406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45936.460241782406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45936.460241782406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45936.460241782406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45936.460241782406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45936.460241782406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45936.460241782406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45936.460241782406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45936.460241782406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45936.460241782406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45936.460241782406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45936.460241782406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45936.460241782406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45936.460241782406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45936.460241782406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45936.460241782406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45936.460241782406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45936.460241782406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45936.460241782406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45936.460241782406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45936.460241782406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45936.460241782406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45936.460241782406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45936.460241782406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45936.460241782406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45936.460241782406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45936.460241782406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45936.460241782406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45936.460241782406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45936.460241782406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45936.460241782406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45936.460241782406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45936.460241782406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45936.460241782406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45936.460241782406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45936.460241782406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45936.460241782406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45936.460241782406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45936.460241782406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45936.460241782406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45936.460241782406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45936.460241782406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45936.460241782406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45936.460241782406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45936.460241782406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45936.460241782406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45936.460241782406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45936.460241782406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45936.460241782406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45936.460241782406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45936.460241782406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45936.460241782406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45936.460241782406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45936.460241782406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45936.460241782406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45936.460241782406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45936.460241782406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45936.460241782406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45936.460241782406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45936.460241782406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45936.460241782406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45936.460241782406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45936.460241782406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45936.460241782406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45936.460241782406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45936.460241782406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45936.460241782406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45936.460241782406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45936.460241782406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45936.460241782406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45936.460241782406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45936.460241782406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45936.460241782406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45936.460241782406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45936.460241782406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45936.460241782406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45936.460241782406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45936.460241782406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45936.460241782406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45936.460241782406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45936.460241782406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45936.460241782406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45936.460241782406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45936.460241782406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45936.460241782406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45936.460241782406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45936.460241782406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45936.460241782406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45936.460241782406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45936.460241782406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45936.460241782406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45936.460241782406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45936.460241782406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45936.460241782406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45936.460241782406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45936.460241782406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45936.460241782406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45936.460241782406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45936.460241782406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45936.460241782406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45936.460241782406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45936.460241782406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45936.460241782406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45936.460241782406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45936.460241782406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sheetData>
  <dataValidations count="2">
    <dataValidation allowBlank="1" showInputMessage="1" showErrorMessage="1" sqref="E1" xr:uid="{4D935161-CDD3-4592-B877-3FB59C99E142}"/>
    <dataValidation type="list" allowBlank="1" showInputMessage="1" showErrorMessage="1" sqref="E3:E2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45936.460241782406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45936.460241782406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45936.460241782406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45936.460241782406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45936.460241782406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45936.460241782406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45936.460241782406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45936.460241782406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45936.460241782406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45936.460241782406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45936.460241782406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45936.460241782406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45936.460241782406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45936.460241782406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45936.460241782406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45936.460241782406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45936.460241782406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45936.460241782406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45936.460241782406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45936.460241782406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45936.460241782406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45936.460241782406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45936.460241782406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45936.460241782406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45936.460241782406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45936.460241782406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45936.460241782406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45936.460241782406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45936.460241782406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45936.460241782406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45936.460241782406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45936.460241782406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45936.460241782406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45936.460241782406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45936.460241782406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45936.460241782406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45936.460241782406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45936.460241782406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45936.460241782406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45936.460241782406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45936.460241782406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45936.460241782406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45936.460241782406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45936.460241782406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45936.460241782406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45936.460241782406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45936.460241782406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45936.460241782406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45936.460241782406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45936.460241782406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45936.460241782406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45936.460241782406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45936.460241782406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45936.460241782406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45936.460241782406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45936.460241782406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45936.460241782406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45936.460241782406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45936.460241782406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45936.460241782406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45936.460241782406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45936.460241782406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45936.460241782406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45936.460241782406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45936.460241782406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45936.460241782406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45936.460241782406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45936.460241782406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45936.460241782406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45936.460241782406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45936.460241782406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45936.460241782406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45936.460241782406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45936.460241782406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45936.460241782406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45936.460241782406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45936.460241782406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45936.460241782406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45936.460241782406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45936.460241782406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45936.460241782406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45936.460241782406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45936.460241782406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45936.460241782406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45936.460241782406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45936.460241782406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45936.460241782406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45936.460241782406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45936.460241782406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45936.460241782406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45936.460241782406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45936.460241782406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45936.460241782406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45936.460241782406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45936.460241782406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45936.460241782406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45936.460241782406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45936.460241782406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45936.460241782406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45936.460241782406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45936.460241782406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45936.460241782406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45936.460241782406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45936.460241782406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45936.460241782406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45936.460241782406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45936.460241782406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45936.460241782406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45936.460241782406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45936.460241782406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45936.460241782406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45936.460241782406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45936.460241782406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45936.460241782406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45936.460241782406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45936.460241782406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45936.460241782406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45936.460241782406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45936.460241782406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45936.460241782406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45936.460241782406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45936.460241782406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45936.460241782406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45936.460241782406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45936.460241782406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45936.460241782406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45936.460241782406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45936.460241782406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45936.460241782406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45936.460241782406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45936.460241782406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45936.460241782406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45936.460241782406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45936.460241782406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45936.460241782406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45936.460241782406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45936.460241782406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45936.460241782406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45936.460241782406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45936.460241782406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45936.460241782406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45936.460241782406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45936.460241782406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45936.460241782406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45936.460241782406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45936.460241782406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45936.460241782406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45936.460241782406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45936.460241782406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45936.460241782406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45936.460241782406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45936.460241782406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45936.460241782406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45936.460241782406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45936.460241782406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45936.460241782406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45936.460241782406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45936.460241782406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45936.460241782406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45936.460241782406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45936.460241782406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45936.460241782406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45936.460241782406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45936.460241782406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45936.460241782406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45936.460241782406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45936.460241782406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45936.460241782406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45936.460241782406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45936.460241782406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45936.460241782406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45936.460241782406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45936.460241782406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45936.460241782406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45936.460241782406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45936.460241782406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45936.460241782406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45936.460241782406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45936.460241782406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45936.460241782406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45936.460241782406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45936.460241782406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45936.460241782406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45936.460241782406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45936.460241782406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45936.460241782406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45936.460241782406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45936.460241782406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45936.460241782406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45936.460241782406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45936.460241782406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45936.460241782406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45936.460241782406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45936.460241782406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45936.460241782406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45936.460241782406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45936.460241782406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45936.460241782406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45936.460241782406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45936.460241782406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45936.460241782406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45936.460241782406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45936.460241782406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45936.460241782406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45936.460241782406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45936.460241782406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45936.460241782406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45936.460241782406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45936.460241782406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45936.460241782406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45936.460241782406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45936.460241782406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45936.460241782406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45936.460241782406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45936.460241782406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45936.460241782406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45936.460241782406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45936.460241782406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45936.460241782406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45936.460241782406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45936.460241782406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45936.460241782406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45936.460241782406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45936.460241782406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45936.460241782406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45936.460241782406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45936.460241782406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45936.460241782406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45936.460241782406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45936.460241782406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45936.460241782406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45936.460241782406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45936.460241782406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45936.460241782406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45936.460241782406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45936.460241782406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45936.460241782406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45936.460241782406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45936.460241782406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45936.460241782406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45936.460241782406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45936.460241782406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45936.460241782406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45936.460241782406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45936.460241782406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45936.460241782406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45936.460241782406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45936.460241782406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45936.460241782406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45936.460241782406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45936.460241782406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45936.460241782406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45936.460241782406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45936.460241782406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45936.460241782406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45936.460241782406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45936.460241782406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45936.460241782406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45936.460241782406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45936.460241782406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45936.460241782406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45936.460241782406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45936.460241782406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45936.460241782406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45936.460241782406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45936.460241782406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45936.460241782406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45936.460241782406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45936.460241782406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45936.460241782406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45936.460241782406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45936.460241782406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45936.460241782406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45936.460241782406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45936.460241782406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45936.460241782406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45936.460241782406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45936.460241782406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45936.460241782406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45936.460241782406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45936.460241782406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45936.460241782406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45936.460241782406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45936.460241782406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45936.460241782406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45936.460241782406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45936.460241782406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45936.460241782406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45936.460241782406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45936.460241782406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45936.460241782406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45936.460241782406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45936.460241782406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45936.460241782406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45936.460241782406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45936.460241782406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45936.460241782406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45936.460241782406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45936.460241782406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45936.460241782406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45936.460241782406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45936.460241782406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45936.460241782406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45936.460241782406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45936.460241782406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45936.460241782406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45936.460241782406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45936.460241782406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45936.460241782406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45936.460241782406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45936.460241782406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45936.460241782406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45936.460241782406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45936.460241782406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45936.460241782406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45936.460241782406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45936.460241782406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45936.460241782406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45936.460241782406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45936.460241782406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45936.460241782406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45936.460241782406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45936.460241782406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45936.460241782406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45936.460241782406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45936.460241782406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45936.460241782406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45936.460241782406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45936.460241782406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45936.460241782406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45936.460241782406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45936.460241782406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45936.460241782406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45936.460241782406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45936.460241782406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45936.460241782406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45936.460241782406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45936.460241782406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45936.460241782406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45936.460241782406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45936.460241782406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45936.460241782406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45936.460241782406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45936.460241782406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45936.460241782406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45936.460241782406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45936.460241782406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45936.460241782406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45936.460241782406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45936.460241782406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45936.460241782406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45936.460241782406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45936.460241782406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45936.460241782406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45936.460241782406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45936.460241782406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45936.460241782406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45936.460241782406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45936.460241782406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45936.460241782406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45936.460241782406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45936.460241782406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45936.460241782406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45936.460241782406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45936.460241782406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45936.460241782406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45936.460241782406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45936.460241782406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45936.460241782406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45936.460241782406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45936.460241782406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45936.460241782406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45936.460241782406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45936.460241782406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45936.460241782406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45936.460241782406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45936.460241782406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45936.460241782406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45936.460241782406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45936.460241782406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45936.460241782406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45936.460241782406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45936.460241782406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45936.460241782406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45936.460241782406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45936.460241782406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45936.460241782406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45936.460241782406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45936.460241782406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45936.460241782406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45936.460241782406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45936.460241782406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45936.460241782406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45936.460241782406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45936.460241782406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45936.460241782406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45936.460241782406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45936.460241782406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45936.460241782406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45936.460241782406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45936.460241782406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45936.460241782406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45936.460241782406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45936.460241782406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45936.460241782406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45936.460241782406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45936.460241782406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45936.460241782406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45936.460241782406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45936.460241782406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45936.460241782406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45936.460241782406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45936.460241782406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45936.460241782406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45936.460241782406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45936.460241782406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45936.460241782406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45936.460241782406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45936.460241782406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45936.460241782406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45936.460241782406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45936.460241782406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45936.460241782406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45936.460241782406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45936.460241782406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45936.460241782406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45936.460241782406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45936.460241782406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45936.460241782406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45936.460241782406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45936.460241782406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45936.460241782406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45936.460241782406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45936.460241782406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45936.460241782406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45936.460241782406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45936.460241782406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45936.460241782406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45936.460241782406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45936.460241782406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45936.460241782406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45936.460241782406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45936.460241782406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45936.460241782406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45936.460241782406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45936.460241782406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45936.460241782406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45936.460241782406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45936.460241782406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45936.460241782406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45936.460241782406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45936.460241782406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45936.460241782406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45936.460241782406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45936.460241782406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45936.460241782406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45936.460241782406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45936.460241782406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45936.460241782406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45936.460241782406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45936.460241782406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45936.460241782406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45936.460241782406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45936.460241782406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45936.460241782406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45936.460241782406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45936.460241782406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45936.460241782406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45936.460241782406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45936.460241782406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45936.460241782406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45936.460241782406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45936.460241782406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45936.460241782406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45936.460241782406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45936.460241782406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45936.460241782406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45936.460241782406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45936.460241782406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45936.460241782406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45936.460241782406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45936.460241782406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45936.460241782406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45936.460241782406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45936.460241782406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45936.460241782406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45936.460241782406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45936.460241782406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45936.460241782406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45936.460241782406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45936.460241782406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45936.460241782406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45936.460241782406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45936.460241782406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45936.460241782406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45936.460241782406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45936.460241782406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45936.460241782406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45936.460241782406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45936.460241782406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45936.460241782406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45936.460241782406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45936.460241782406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45936.460241782406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45936.460241782406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45936.460241782406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45936.460241782406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45936.460241782406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45936.460241782406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45936.460241782406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45936.460241782406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45936.460241782406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45936.460241782406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45936.460241782406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45936.460241782406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45936.460241782406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45936.460241782406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45936.460241782406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45936.460241782406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45936.460241782406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45936.460241782406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45936.460241782406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45936.460241782406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45936.460241782406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45936.460241782406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45936.460241782406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45936.460241782406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45936.460241782406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45936.460241782406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45936.460241782406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45936.460241782406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45936.460241782406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45936.460241782406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45936.460241782406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45936.460241782406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45936.460241782406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45936.460241782406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45936.460241782406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45936.460241782406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45936.460241782406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45936.460241782406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45936.460241782406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45936.460241782406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45936.460241782406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45936.460241782406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45936.460241782406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45936.460241782406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45936.460241782406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45936.460241782406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45936.460241782406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45936.460241782406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45936.460241782406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45936.460241782406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45936.460241782406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45936.460241782406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45936.460241782406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45936.460241782406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45936.460241782406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45936.460241782406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45936.460241782406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45936.460241782406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45936.460241782406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45936.460241782406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45936.460241782406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45936.460241782406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45936.460241782406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45936.460241782406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45936.460241782406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45936.460241782406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45936.460241782406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45936.460241782406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45936.460241782406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45936.460241782406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45936.460241782406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45936.460241782406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45936.460241782406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45936.460241782406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45936.460241782406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45936.460241782406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45936.460241782406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45936.460241782406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45936.460241782406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45936.460241782406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45936.460241782406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45936.460241782406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45936.460241782406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45936.460241782406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45936.460241782406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45936.460241782406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45936.460241782406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45936.460241782406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45936.460241782406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45936.460241782406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45936.460241782406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45936.460241782406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45936.460241782406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45936.460241782406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45936.460241782406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45936.460241782406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45936.460241782406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45936.460241782406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45936.460241782406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45936.460241782406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45936.460241782406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45936.460241782406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45936.460241782406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45936.460241782406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45936.460241782406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45936.460241782406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45936.460241782406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45936.460241782406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45936.460241782406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45936.460241782406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45936.460241782406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45936.460241782406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45936.460241782406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45936.460241782406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45936.460241782406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45936.460241782406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45936.460241782406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45936.460241782406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45936.460241782406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45936.460241782406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45936.460241782406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45936.460241782406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45936.460241782406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45936.460241782406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45936.460241782406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45936.460241782406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45936.460241782406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45936.460241782406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45936.460241782406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45936.460241782406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45936.460241782406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45936.460241782406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45936.460241782406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45936.460241782406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45936.460241782406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45936.460241782406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45936.460241782406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45936.460241782406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45936.460241782406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45936.460241782406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45936.460241782406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45936.460241782406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45936.460241782406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45936.460241782406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45936.460241782406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45936.460241782406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45936.460241782406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45936.460241782406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45936.460241782406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45936.460241782406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45936.460241782406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45936.460241782406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45936.460241782406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45936.460241782406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45936.460241782406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45936.460241782406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45936.460241782406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45936.460241782406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45936.460241782406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45936.460241782406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45936.460241782406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45936.460241782406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45936.460241782406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45936.460241782406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45936.460241782406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45936.460241782406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45936.460241782406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45936.460241782406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45936.460241782406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45936.460241782406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45936.460241782406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45936.460241782406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45936.460241782406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45936.460241782406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45936.460241782406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45936.460241782406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45936.460241782406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45936.460241782406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45936.460241782406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45936.460241782406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45936.460241782406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45936.460241782406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45936.460241782406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45936.460241782406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45936.460241782406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45936.460241782406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45936.460241782406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45936.460241782406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45936.460241782406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45936.460241782406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45936.460241782406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45936.460241782406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45936.460241782406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45936.460241782406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45936.460241782406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45936.460241782406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45936.460241782406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45936.460241782406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45936.460241782406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45936.460241782406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45936.460241782406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45936.460241782406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45936.460241782406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45936.460241782406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45936.460241782406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45936.460241782406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45936.460241782406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45936.460241782406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45936.460241782406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45936.460241782406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45936.460241782406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45936.460241782406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45936.460241782406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45936.460241782406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45936.460241782406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45936.460241782406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45936.460241782406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45936.460241782406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45936.460241782406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45936.460241782406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45936.460241782406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45936.460241782406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45936.460241782406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45936.460241782406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45936.460241782406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45936.460241782406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45936.460241782406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45936.460241782406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45936.460241782406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45936.460241782406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45936.460241782406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45936.460241782406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45936.460241782406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45936.460241782406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45936.460241782406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45936.460241782406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45936.460241782406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45936.460241782406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45936.460241782406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45936.460241782406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45936.460241782406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45936.460241782406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45936.460241782406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45936.460241782406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45936.460241782406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45936.460241782406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45936.460241782406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45936.460241782406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45936.460241782406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45936.460241782406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45936.460241782406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45936.460241782406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45936.460241782406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45936.460241782406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45936.460241782406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45936.460241782406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45936.460241782406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45936.460241782406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45936.460241782406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45936.460241782406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45936.460241782406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45936.460241782406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45936.460241782406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45936.460241782406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45936.460241782406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45936.460241782406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45936.460241782406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45936.460241782406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45936.460241782406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45936.460241782406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45936.460241782406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45936.460241782406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45936.460241782406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45936.460241782406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45936.460241782406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45936.460241782406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45936.460241782406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45936.460241782406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45936.460241782406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45936.460241782406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45936.460241782406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45936.460241782406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45936.460241782406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45936.460241782406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45936.460241782406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45936.460241782406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45936.460241782406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45936.460241782406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45936.460241782406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45936.460241782406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45936.460241782406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45936.460241782406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45936.460241782406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45936.460241782406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45936.460241782406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45936.460241782406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45936.460241782406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45936.460241782406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45936.460241782406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45936.460241782406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45936.460241782406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45936.460241782406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45936.460241782406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45936.460241782406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45936.460241782406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45936.460241782406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45936.460241782406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45936.460241782406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45936.460241782406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45936.460241782406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45936.460241782406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45936.460241782406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45936.460241782406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45936.460241782406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45936.460241782406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45936.460241782406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45936.460241782406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45936.460241782406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45936.460241782406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45936.460241782406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45936.460241782406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45936.460241782406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45936.460241782406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45936.460241782406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45936.460241782406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45936.460241782406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45936.460241782406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45936.460241782406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45936.460241782406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45936.460241782406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45936.460241782406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45936.460241782406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45936.460241782406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45936.460241782406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45936.460241782406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45936.460241782406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45936.460241782406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45936.460241782406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45936.460241782406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45936.460241782406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45936.460241782406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45936.460241782406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45936.460241782406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45936.460241782406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45936.460241782406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45936.460241782406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45936.460241782406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45936.460241782406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45936.460241782406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45936.460241782406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45936.460241782406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45936.460241782406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45936.460241782406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45936.460241782406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45936.460241782406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45936.460241782406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45936.460241782406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45936.460241782406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45936.460241782406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45936.460241782406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45936.460241782406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45936.460241782406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45936.460241782406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45936.460241782406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45936.460241782406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45936.460241782406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45936.460241782406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45936.460241782406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45936.460241782406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45936.460241782406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45936.460241782406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45936.460241782406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45936.460241782406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45936.460241782406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45936.460241782406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45936.460241782406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45936.460241782406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45936.460241782406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45936.460241782406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45936.460241782406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45936.460241782406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45936.460241782406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45936.460241782406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45936.460241782406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45936.460241782406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45936.460241782406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45936.460241782406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45936.460241782406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45936.460241782406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45936.460241782406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45936.460241782406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45936.460241782406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45936.460241782406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45936.460241782406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45936.460241782406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45936.460241782406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45936.460241782406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45936.460241782406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45936.460241782406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45936.460241782406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45936.460241782406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45936.460241782406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45936.460241782406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45936.460241782406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45936.460241782406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45936.460241782406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45936.460241782406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45936.460241782406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45936.460241782406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45936.460241782406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45936.460241782406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45936.460241782406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45936.460241782406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45936.460241782406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45936.460241782406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45936.460241782406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45936.460241782406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45936.460241782406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45936.460241782406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45936.460241782406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45936.460241782406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45936.460241782406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45936.460241782406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45936.460241782406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45936.460241782406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45936.460241782406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45936.460241782406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45936.460241782406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45936.460241782406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45936.460241782406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45936.460241782406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45936.460241782406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45936.460241782406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45936.460241782406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45936.460241782406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45936.460241782406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45936.460241782406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45936.460241782406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45936.460241782406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45936.460241782406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45936.460241782406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45936.460241782406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45936.460241782406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45936.460241782406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45936.460241782406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45936.460241782406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45936.460241782406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45936.460241782406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45936.460241782406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45936.460241782406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45936.460241782406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45936.460241782406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45936.460241782406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45936.460241782406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45936.460241782406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45936.460241782406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45936.460241782406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45936.460241782406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45936.460241782406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45936.460241782406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45936.460241782406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45936.460241782406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45936.460241782406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45936.460241782406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45936.460241782406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45936.460241782406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45936.460241782406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45936.460241782406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45936.460241782406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45936.460241782406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45936.460241782406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45936.460241782406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45936.460241782406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45936.460241782406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45936.460241782406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45936.460241782406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45936.460241782406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45936.460241782406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45936.460241782406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45936.460241782406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45936.460241782406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45936.460241782406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45936.460241782406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45936.460241782406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45936.460241782406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45936.460241782406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45936.460241782406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45936.460241782406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45936.460241782406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45936.460241782406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45936.460241782406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45936.460241782406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45936.460241782406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45936.460241782406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45936.460241782406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45936.460241782406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45936.460241782406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45936.460241782406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45936.460241782406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45936.460241782406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45936.460241782406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45936.460241782406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45936.460241782406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45936.460241782406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45936.460241782406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45936.460241782406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45936.460241782406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45936.460241782406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45936.460241782406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45936.460241782406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45936.460241782406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45936.460241782406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45936.460241782406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45936.460241782406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45936.460241782406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45936.460241782406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45936.460241782406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45936.460241782406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45936.460241782406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45936.460241782406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45936.460241782406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45936.460241782406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45936.460241782406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45936.460241782406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45936.460241782406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45936.460241782406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45936.460241782406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45936.460241782406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45936.460241782406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45936.460241782406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45936.460241782406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45936.460241782406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45936.460241782406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45936.460241782406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45936.460241782406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45936.460241782406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45936.460241782406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45936.460241782406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45936.460241782406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45936.460241782406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45936.460241782406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45936.460241782406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45936.460241782406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45936.460241782406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45936.460241782406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45936.460241782406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45936.460241782406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45936.460241782406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45936.460241782406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45936.460241782406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45936.460241782406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45936.460241782406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45936.460241782406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45936.460241782406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45936.460241782406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45936.460241782406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45936.460241782406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45936.460241782406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45936.460241782406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45936.460241782406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45936.460241782406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45936.460241782406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45936.460241782406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45936.460241782406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45936.460241782406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45936.460241782406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45936.460241782406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45936.460241782406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45936.460241782406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45936.460241782406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45936.460241782406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45936.460241782406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45936.460241782406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45936.460241782406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45936.460241782406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45936.460241782406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45936.460241782406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45936.460241782406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45936.460241782406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45936.460241782406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45936.460241782406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45936.460241782406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45936.460241782406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45936.460241782406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45936.460241782406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45936.460241782406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45936.460241782406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45936.460241782406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45936.460241782406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45936.460241782406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45936.460241782406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45936.460241782406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45936.460241782406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45936.460241782406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45936.460241782406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45936.460241782406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45936.460241782406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45936.460241782406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45936.460241782406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45936.460241782406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45936.460241782406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45936.460241782406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45936.460241782406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45936.460241782406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45936.460241782406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45936.460241782406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45936.460241782406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45936.460241782406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45936.460241782406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45936.460241782406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45936.460241782406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45936.460241782406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45936.460241782406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45936.460241782406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45936.460241782406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45936.460241782406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45936.460241782406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45936.460241782406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45936.460241782406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45936.460241782406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45936.460241782406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45936.460241782406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45936.460241782406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45936.460241782406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45936.460241782406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45936.460241782406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45936.460241782406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45936.460241782406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45936.460241782406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45936.460241782406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45936.460241782406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45936.460241782406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45936.460241782406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45936.460241782406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45936.460241782406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45936.460241782406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45936.460241782406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45936.460241782406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45936.460241782406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45936.460241782406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45936.460241782406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45936.460241782406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45936.460241782406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45936.460241782406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45936.460241782406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45936.460241782406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45936.460241782406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45936.460241782406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45936.460241782406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45936.460241782406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45936.460241782406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45936.460241782406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45936.460241782406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45936.460241782406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45936.460241782406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45936.460241782406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45936.460241782406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45936.460241782406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45936.460241782406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45936.460241782406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45936.460241782406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45936.460241782406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45936.460241782406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45936.460241782406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45936.460241782406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45936.460241782406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45936.460241782406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45936.460241782406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45936.460241782406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45936.460241782406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45936.460241782406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45936.460241782406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45936.460241782406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45936.460241782406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45936.460241782406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45936.460241782406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45936.460241782406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45936.460241782406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45936.460241782406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45936.460241782406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45936.460241782406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45936.460241782406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45936.460241782406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45936.460241782406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45936.460241782406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45936.460241782406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45936.460241782406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45936.460241782406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45936.460241782406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45936.460241782406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45936.460241782406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45936.460241782406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45936.460241782406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45936.460241782406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45936.460241782406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45936.460241782406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45936.460241782406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45936.460241782406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45936.460241782406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45936.460241782406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45936.460241782406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45936.460241782406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45936.460241782406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45936.460241782406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45936.460241782406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45936.460241782406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45936.460241782406</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232.97952418981004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1.3032973379595205</v>
      </c>
      <c r="H3" s="113">
        <v>45935.07104166667</v>
      </c>
      <c r="I3" s="110" t="str">
        <f>IFERROR(VLOOKUP(D3,DB!A:F,6,0),"")</f>
        <v>Generator-SG</v>
      </c>
      <c r="J3" s="110" t="str">
        <f>IFERROR(VLOOKUP(D3,DB!A:G,7,0),"")</f>
        <v>Good</v>
      </c>
      <c r="K3" s="115" t="s">
        <v>39063</v>
      </c>
      <c r="L3" s="107" t="str">
        <f>IFERROR(VLOOKUP(D3,DB!A:I,9,0),"")</f>
        <v>Latis</v>
      </c>
    </row>
    <row r="4" spans="1:16" ht="15" customHeight="1">
      <c r="A4" s="140" t="s">
        <v>39064</v>
      </c>
      <c r="B4" s="140" t="str">
        <f>IFERROR(VLOOKUP(D4,DB!A:K,11,0),"")</f>
        <v>R4</v>
      </c>
      <c r="C4" s="141">
        <v>2</v>
      </c>
      <c r="D4" s="142" t="s">
        <v>24086</v>
      </c>
      <c r="E4" s="143" t="s">
        <v>38964</v>
      </c>
      <c r="F4" s="144">
        <v>45936.2</v>
      </c>
      <c r="G4" s="145">
        <f ca="1">IFERROR(NOW()-F4,"")</f>
        <v>0.26024178240913898</v>
      </c>
      <c r="H4" s="144">
        <v>45936.191527777781</v>
      </c>
      <c r="I4" s="140" t="str">
        <f>IFERROR(VLOOKUP(D4,DB!A:F,6,0),"")</f>
        <v>SCECO</v>
      </c>
      <c r="J4" s="140" t="str">
        <f>IFERROR(VLOOKUP(D4,DB!A:G,7,0),"")</f>
        <v>Dead</v>
      </c>
      <c r="K4" s="147" t="s">
        <v>39065</v>
      </c>
      <c r="L4" s="142" t="str">
        <f>IFERROR(VLOOKUP(D4,DB!A:I,9,0),"")</f>
        <v>Latis</v>
      </c>
    </row>
    <row r="5" spans="1:16" ht="15" customHeight="1">
      <c r="A5" s="140" t="s">
        <v>39066</v>
      </c>
      <c r="B5" s="140" t="str">
        <f>IFERROR(VLOOKUP(D5,DB!A:K,11,0),"")</f>
        <v>R4</v>
      </c>
      <c r="C5" s="141">
        <v>2</v>
      </c>
      <c r="D5" s="142" t="s">
        <v>33613</v>
      </c>
      <c r="E5" s="143" t="s">
        <v>38964</v>
      </c>
      <c r="F5" s="144">
        <v>45936.384722222225</v>
      </c>
      <c r="G5" s="145">
        <f ca="1">IFERROR(NOW()-F5,"")</f>
        <v>7.5519560181419365E-2</v>
      </c>
      <c r="H5" s="144">
        <v>45936.372256944444</v>
      </c>
      <c r="I5" s="140" t="str">
        <f>IFERROR(VLOOKUP(D5,DB!A:F,6,0),"")</f>
        <v>SCECO</v>
      </c>
      <c r="J5" s="140" t="str">
        <f>IFERROR(VLOOKUP(D5,DB!A:G,7,0),"")</f>
        <v>Dead</v>
      </c>
      <c r="K5" s="147" t="s">
        <v>39067</v>
      </c>
      <c r="L5" s="142" t="str">
        <f>IFERROR(VLOOKUP(D5,DB!A:I,9,0),"")</f>
        <v>Latis</v>
      </c>
    </row>
    <row r="6" spans="1:16" ht="15" customHeight="1">
      <c r="A6" s="140"/>
      <c r="B6" s="140" t="str">
        <f>IFERROR(VLOOKUP(D6,DB!A:K,11,0),"")</f>
        <v/>
      </c>
      <c r="C6" s="141"/>
      <c r="D6" s="142"/>
      <c r="E6" s="143"/>
      <c r="F6" s="144"/>
      <c r="G6" s="145">
        <f ca="1">IFERROR(NOW()-F6,"")</f>
        <v>45936.460241782406</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45936.460241782406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45936.460241782406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45936.460241782406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45936.460241782406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45936.460241782406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45936.460241782406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45936.460241782406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45936.460241782406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45936.460241782406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45936.460241782406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45936.460241782406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45936.460241782406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45936.460241782406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45936.460241782406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45936.460241782406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45936.460241782406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45936.460241782406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45936.460241782406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45936.460241782406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45936.460241782406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45936.460241782406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45936.460241782406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45936.460241782406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45936.460241782406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45936.460241782406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45936.460241782406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45936.460241782406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45936.460241782406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45936.460241782406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45936.460241782406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45936.460241782406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45936.460241782406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45936.460241782406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45936.460241782406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45936.460241782406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45936.460241782406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45936.460241782406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45936.460241782406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45936.460241782406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45936.460241782406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45936.460241782406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45936.460241782406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45936.460241782406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45936.460241782406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45936.460241782406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45936.460241782406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45936.460241782406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45936.460241782406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45936.460241782406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45936.460241782406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45936.460241782406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45936.460241782406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45936.460241782406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45936.460241782406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45936.460241782406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45936.460241782406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45936.460241782406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45936.460241782406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45936.460241782406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45936.460241782406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45936.460241782406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45936.460241782406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45936.460241782406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45936.460241782406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45936.460241782406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45936.460241782406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45936.460241782406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45936.460241782406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45936.460241782406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45936.460241782406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45936.460241782406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45936.460241782406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45936.460241782406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45936.460241782406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45936.460241782406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45936.460241782406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45936.460241782406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45936.460241782406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45936.460241782406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45936.460241782406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45936.460241782406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45936.460241782406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45936.460241782406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45936.460241782406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45936.460241782406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45936.460241782406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45936.460241782406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45936.460241782406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45936.460241782406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45936.460241782406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45936.460241782406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45936.460241782406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45936.460241782406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45936.460241782406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45936.460241782406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45936.460241782406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45936.460241782406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45936.460241782406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45936.460241782406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45936.460241782406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45936.460241782406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45936.460241782406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45936.460241782406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45936.460241782406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45936.460241782406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45936.460241782406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45936.460241782406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45936.460241782406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45936.460241782406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45936.460241782406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45936.460241782406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45936.460241782406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45936.460241782406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45936.460241782406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45936.460241782406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45936.460241782406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45936.460241782406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45936.460241782406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45936.460241782406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45936.460241782406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45936.460241782406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45936.460241782406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45936.460241782406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45936.460241782406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45936.460241782406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45936.460241782406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45936.460241782406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45936.460241782406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45936.460241782406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45936.460241782406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45936.460241782406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45936.460241782406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45936.460241782406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45936.460241782406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45936.460241782406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45936.460241782406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45936.460241782406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45936.460241782406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45936.460241782406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45936.460241782406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45936.460241782406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45936.460241782406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45936.460241782406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45936.460241782406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45936.460241782406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45936.460241782406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45936.460241782406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45936.460241782406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45936.460241782406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45936.460241782406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45936.460241782406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45936.460241782406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45936.460241782406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45936.460241782406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45936.460241782406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45936.460241782406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45936.460241782406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45936.460241782406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45936.460241782406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45936.460241782406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45936.460241782406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45936.460241782406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45936.460241782406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45936.460241782406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45936.460241782406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45936.460241782406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45936.460241782406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45936.460241782406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45936.460241782406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45936.460241782406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45936.460241782406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45936.460241782406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45936.460241782406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45936.460241782406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45936.460241782406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45936.460241782406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45936.460241782406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45936.460241782406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45936.460241782406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45936.460241782406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45936.460241782406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45936.460241782406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45936.460241782406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45936.460241782406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45936.460241782406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45936.460241782406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45936.460241782406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45936.460241782406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45936.460241782406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45936.460241782406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45936.460241782406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45936.460241782406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45936.460241782406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45936.460241782406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45936.460241782406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45936.460241782406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45936.460241782406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45936.460241782406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45936.460241782406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45936.460241782406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45936.460241782406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45936.460241782406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45936.460241782406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45936.460241782406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45936.460241782406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45936.460241782406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45936.460241782406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45936.460241782406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45936.460241782406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45936.460241782406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45936.460241782406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45936.460241782406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45936.460241782406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45936.460241782406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45936.460241782406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45936.460241782406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45936.460241782406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45936.460241782406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45936.460241782406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45936.460241782406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45936.460241782406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45936.460241782406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45936.460241782406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45936.460241782406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45936.460241782406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45936.460241782406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45936.460241782406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45936.460241782406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45936.460241782406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45936.460241782406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45936.460241782406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45936.460241782406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45936.460241782406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45936.460241782406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45936.460241782406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45936.460241782406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45936.460241782406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45936.460241782406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45936.460241782406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45936.460241782406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45936.460241782406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45936.460241782406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45936.460241782406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45936.460241782406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45936.460241782406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45936.460241782406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45936.460241782406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45936.460241782406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45936.460241782406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45936.460241782406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45936.460241782406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45936.460241782406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45936.460241782406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45936.460241782406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45936.460241782406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45936.460241782406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45936.460241782406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45936.460241782406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45936.460241782406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45936.460241782406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45936.460241782406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45936.460241782406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45936.460241782406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45936.460241782406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45936.460241782406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45936.460241782406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45936.460241782406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45936.460241782406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45936.460241782406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45936.460241782406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45936.460241782406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45936.460241782406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45936.460241782406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45936.460241782406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45936.460241782406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45936.460241782406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45936.460241782406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45936.460241782406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45936.460241782406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45936.460241782406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45936.460241782406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45936.460241782406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45936.460241782406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45936.460241782406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45936.460241782406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45936.460241782406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45936.460241782406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45936.460241782406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45936.460241782406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45936.460241782406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45936.460241782406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45936.460241782406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45936.460241782406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45936.460241782406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45936.460241782406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45936.460241782406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45936.460241782406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45936.460241782406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45936.460241782406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45936.460241782406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45936.460241782406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45936.460241782406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45936.460241782406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45936.460241782406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45936.460241782406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45936.460241782406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45936.460241782406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45936.460241782406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45936.460241782406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45936.460241782406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45936.460241782406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45936.460241782406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45936.460241782406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45936.460241782406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45936.460241782406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45936.460241782406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45936.460241782406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45936.460241782406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45936.460241782406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45936.460241782406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45936.460241782406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45936.460241782406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45936.460241782406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45936.460241782406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45936.460241782406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45936.460241782406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45936.460241782406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45936.460241782406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45936.460241782406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45936.460241782406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45936.460241782406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45936.460241782406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45936.460241782406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45936.460241782406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45936.460241782406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45936.460241782406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45936.460241782406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45936.460241782406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45936.460241782406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45936.460241782406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45936.460241782406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45936.460241782406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45936.460241782406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45936.460241782406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45936.460241782406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45936.460241782406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45936.460241782406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45936.460241782406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45936.460241782406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45936.460241782406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45936.460241782406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45936.460241782406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45936.460241782406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45936.460241782406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45936.460241782406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45936.460241782406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45936.460241782406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45936.460241782406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45936.460241782406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45936.460241782406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45936.460241782406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45936.460241782406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45936.460241782406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45936.460241782406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45936.460241782406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45936.460241782406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45936.460241782406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45936.460241782406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45936.460241782406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45936.460241782406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45936.460241782406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45936.460241782406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45936.460241782406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45936.460241782406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45936.460241782406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45936.460241782406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45936.460241782406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45936.460241782406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45936.460241782406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45936.460241782406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45936.460241782406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45936.460241782406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45936.460241782406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45936.460241782406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45936.460241782406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45936.460241782406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45936.460241782406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45936.460241782406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45936.460241782406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45936.460241782406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45936.460241782406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45936.460241782406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45936.460241782406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45936.460241782406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45936.460241782406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45936.460241782406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45936.460241782406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45936.460241782406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45936.460241782406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45936.460241782406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45936.460241782406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45936.460241782406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45936.460241782406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45936.460241782406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45936.460241782406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45936.460241782406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45936.460241782406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45936.460241782406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45936.460241782406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45936.460241782406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45936.460241782406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45936.460241782406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45936.460241782406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45936.460241782406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45936.460241782406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45936.460241782406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45936.460241782406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45936.460241782406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45936.460241782406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45936.460241782406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45936.460241782406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45936.460241782406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45936.460241782406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45936.460241782406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45936.460241782406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45936.460241782406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45936.460241782406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45936.460241782406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45936.460241782406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45936.460241782406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45936.460241782406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45936.460241782406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45936.460241782406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45936.460241782406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45936.460241782406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45936.460241782406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45936.460241782406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45936.460241782406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45936.460241782406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45936.460241782406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45936.460241782406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45936.460241782406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45936.460241782406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45936.460241782406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45936.460241782406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45936.460241782406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45936.460241782406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45936.460241782406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45936.460241782406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45936.460241782406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45936.460241782406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45936.460241782406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45936.460241782406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45936.460241782406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45936.460241782406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45936.460241782406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45936.460241782406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45936.460241782406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45936.460241782406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45936.460241782406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45936.460241782406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45936.460241782406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45936.460241782406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45936.460241782406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45936.460241782406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45936.460241782406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45936.460241782406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45936.460241782406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45936.460241782406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45936.460241782406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45936.460241782406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45936.460241782406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45936.460241782406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45936.460241782406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45936.460241782406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45936.460241782406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45936.460241782406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45936.460241782406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45936.460241782406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45936.460241782406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45936.460241782406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45936.460241782406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45936.460241782406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45936.460241782406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45936.460241782406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45936.460241782406</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45936.460241782406</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45936.460241782406</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45936.460241782406</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45936.460241782406</v>
      </c>
      <c r="H496" s="144"/>
      <c r="I496" s="140" t="str">
        <f>IFERROR(VLOOKUP(D496,DB!A:F,6,0),"")</f>
        <v/>
      </c>
      <c r="J496" s="140" t="str">
        <f>IFERROR(VLOOKUP(D496,DB!A:G,7,0),"")</f>
        <v/>
      </c>
      <c r="K496" s="147"/>
      <c r="L496" s="142" t="str">
        <f>IFERROR(VLOOKUP(D496,DB!A:I,9,0),"")</f>
        <v/>
      </c>
    </row>
    <row r="497" spans="1:12" ht="15" customHeight="1">
      <c r="A497" s="148"/>
      <c r="B497" s="148" t="str">
        <f>IFERROR(VLOOKUP(D497,DB!A:K,11,0),"")</f>
        <v/>
      </c>
      <c r="C497" s="149"/>
      <c r="D497" s="150"/>
      <c r="E497" s="151"/>
      <c r="F497" s="152"/>
      <c r="G497" s="153">
        <f ca="1">IFERROR(NOW()-F497,"")</f>
        <v>45936.460241782406</v>
      </c>
      <c r="H497" s="152"/>
      <c r="I497" s="148" t="str">
        <f>IFERROR(VLOOKUP(D497,DB!A:F,6,0),"")</f>
        <v/>
      </c>
      <c r="J497" s="148" t="str">
        <f>IFERROR(VLOOKUP(D497,DB!A:G,7,0),"")</f>
        <v/>
      </c>
      <c r="K497" s="154"/>
      <c r="L497" s="150" t="str">
        <f>IFERROR(VLOOKUP(D497,DB!A:I,9,0),"")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44.628181597217917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39049</v>
      </c>
      <c r="F3" s="38">
        <v>45926.188877314817</v>
      </c>
      <c r="G3" s="39">
        <f ca="1">IFERROR(NOW()-F3,"-")</f>
        <v>10.271364467589592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45936.460241782406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45936.460241782406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45936.460241782406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45936.460241782406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45936.460241782406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45936.460241782406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45936.460241782406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45936.460241782406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45936.460241782406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45936.460241782406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45936.460241782406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45936.460241782406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45936.460241782406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45936.460241782406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45936.460241782406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45936.460241782406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45936.460241782406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45936.460241782406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45936.460241782406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45936.460241782406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45936.460241782406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45936.460241782406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45936.460241782406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45936.460241782406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45936.460241782406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45936.460241782406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45936.460241782406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45936.460241782406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45936.460241782406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45936.460241782406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45936.460241782406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45936.460241782406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45936.460241782406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45936.460241782406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45936.460241782406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45936.460241782406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45936.460241782406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45936.460241782406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45936.460241782406</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45936.460241782406</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45936.460241782406</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45936.460241782406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45936.460241782406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45936.460241782406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45936.460241782406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45936.460241782406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45936.460241782406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45936.460241782406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45936.460241782406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45936.460241782406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45936.460241782406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45936.460241782406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45936.460241782406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45936.460241782406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45936.460241782406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45936.460241782406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45936.460241782406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45936.460241782406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45936.460241782406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45936.460241782406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45936.460241782406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45936.460241782406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45936.460241782406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45936.460241782406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45936.460241782406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45936.460241782406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45936.460241782406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45936.460241782406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45936.460241782406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45936.460241782406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45936.460241782406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45936.460241782406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45936.460241782406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45936.460241782406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45936.460241782406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45936.460241782406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45936.460241782406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45936.460241782406</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45936.460241782406</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45936.460241782406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45936.460241782406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45936.460241782406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45936.460241782406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45936.460241782406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45936.460241782406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45936.460241782406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45936.460241782406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45936.460241782406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45936.460241782406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45936.460241782406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45936.460241782406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45936.460241782406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45936.460241782406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45936.460241782406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45936.460241782406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45936.460241782406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45936.460241782406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45936.460241782406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45936.460241782406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45936.460241782406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45936.460241782406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45936.460241782406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45936.460241782406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45936.460241782406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45936.460241782406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45936.460241782406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45936.460241782406</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45936.460241782406</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45936.460241782406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45936.460241782406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45936.460241782406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45936.460241782406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45936.460241782406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45936.460241782406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45936.460241782406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45936.460241782406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45936.460241782406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45936.460241782406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45936.460241782406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45936.460241782406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45936.460241782406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45936.460241782406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45936.460241782406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45936.460241782406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45936.460241782406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45936.460241782406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45936.460241782406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45936.460241782406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45936.460241782406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45936.460241782406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45936.460241782406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45936.460241782406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45936.460241782406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45936.460241782406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45936.460241782406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45936.460241782406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45936.460241782406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45936.460241782406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45936.460241782406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45936.460241782406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45936.460241782406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45936.460241782406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45936.460241782406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45936.460241782406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45936.460241782406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45936.460241782406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45936.460241782406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45936.460241782406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45936.460241782406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45936.460241782406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45936.460241782406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45936.460241782406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45936.460241782406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45936.460241782406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45936.460241782406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45936.460241782406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45936.460241782406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45936.460241782406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45936.460241782406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45936.460241782406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45936.460241782406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45936.460241782406</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9.6873945601837477</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45936.460241782406</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2.5792695601849118</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1.5179964120325167</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45936.460241782406</v>
      </c>
      <c r="H6" s="124">
        <v>45936.427731481483</v>
      </c>
      <c r="I6" s="120" t="str">
        <f>IFERROR(VLOOKUP(D6,DB!A:F,6,0),"")</f>
        <v>SCECO</v>
      </c>
      <c r="J6" s="119" t="str">
        <f>IFERROR(VLOOKUP(D6,DB!A:G,7,0),"")</f>
        <v xml:space="preserve">Weak </v>
      </c>
      <c r="K6" s="125" t="s">
        <v>39078</v>
      </c>
      <c r="L6" s="126" t="str">
        <f>IFERROR(VLOOKUP(D6,DB!A:I,9,0),"")</f>
        <v>Latis</v>
      </c>
    </row>
    <row r="7" spans="1:16383" ht="31.5" customHeight="1">
      <c r="A7" s="121"/>
      <c r="B7" s="120" t="str">
        <f>IFERROR(VLOOKUP(D7,DB!A:K,11,0),"")</f>
        <v/>
      </c>
      <c r="C7" s="122"/>
      <c r="D7" s="120"/>
      <c r="E7" s="123"/>
      <c r="F7" s="124"/>
      <c r="G7" s="89">
        <f ca="1">IFERROR(NOW()-F7,"-")</f>
        <v>45936.460241782406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45936.460241782406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3"/>
      <c r="E9" s="123"/>
      <c r="F9" s="124"/>
      <c r="G9" s="89">
        <f ca="1">IFERROR(NOW()-F9,"-")</f>
        <v>45936.460241782406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45936.460241782406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45936.460241782406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45936.460241782406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45936.460241782406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45936.460241782406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45936.460241782406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45936.460241782406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45936.460241782406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45936.460241782406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45936.460241782406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45936.460241782406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45936.460241782406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45936.460241782406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45936.460241782406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45936.460241782406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45936.460241782406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45936.460241782406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45936.460241782406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45936.460241782406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45936.460241782406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45936.460241782406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45936.460241782406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45936.460241782406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45936.460241782406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45936.460241782406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45936.460241782406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45936.460241782406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45936.460241782406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45936.460241782406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45936.460241782406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45936.460241782406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45936.460241782406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45936.460241782406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45936.460241782406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45936.460241782406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45936.460241782406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45936.460241782406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45936.460241782406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45936.460241782406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45936.460241782406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45936.460241782406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45936.460241782406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45936.460241782406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45936.460241782406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45936.460241782406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45936.460241782406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45936.460241782406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45936.460241782406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45936.460241782406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45936.460241782406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45936.460241782406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45936.460241782406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45936.460241782406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45936.460241782406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45936.460241782406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45936.460241782406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45936.460241782406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45936.460241782406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45936.460241782406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45936.460241782406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45936.460241782406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45936.460241782406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45936.460241782406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45936.460241782406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45936.460241782406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45936.460241782406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45936.460241782406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45936.460241782406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45936.460241782406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45936.460241782406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45936.460241782406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45936.460241782406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45936.460241782406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45936.460241782406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45936.460241782406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45936.460241782406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45936.460241782406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45936.460241782406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45936.460241782406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45936.460241782406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45936.460241782406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45936.460241782406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45936.460241782406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45936.460241782406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45936.460241782406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45936.460241782406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45936.460241782406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45936.460241782406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45936.460241782406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45936.460241782406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45936.460241782406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45936.460241782406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45936.460241782406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45936.460241782406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45936.460241782406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45936.460241782406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45936.460241782406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45936.460241782406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45936.460241782406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45936.460241782406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45936.460241782406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45936.460241782406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45936.460241782406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45936.460241782406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45936.460241782406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45936.460241782406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45936.460241782406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45936.460241782406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45936.460241782406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45936.460241782406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45936.460241782406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45936.460241782406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45936.460241782406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45936.460241782406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45936.460241782406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45936.460241782406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45936.460241782406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45936.460241782406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45936.460241782406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45936.460241782406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45936.460241782406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45936.460241782406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45936.460241782406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45936.460241782406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45936.460241782406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45936.460241782406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45936.460241782406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45936.460241782406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45936.460241782406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45936.460241782406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45936.460241782406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45936.460241782406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45936.460241782406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45936.460241782406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45936.460241782406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45936.460241782406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45936.460241782406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45936.460241782406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45936.460241782406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45936.460241782406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45936.460241782406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45936.460241782406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45936.460241782406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45936.460241782406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45936.460241782406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45936.460241782406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45936.460241782406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45936.460241782406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45936.460241782406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45936.460241782406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45936.460241782406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45936.460241782406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45936.460241782406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45936.460241782406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45936.460241782406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45936.460241782406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45936.460241782406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45936.460241782406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45936.460241782406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45936.460241782406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45936.460241782406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45936.460241782406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45936.460241782406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45936.460241782406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45936.460241782406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45936.460241782406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45936.460241782406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45936.460241782406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45936.460241782406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45936.460241782406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45936.460241782406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45936.460241782406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45936.460241782406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45936.460241782406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45936.460241782406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45936.460241782406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45936.460241782406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45936.460241782406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45936.460241782406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45936.460241782406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45936.460241782406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45936.460241782406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45936.460241782406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45936.460241782406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45936.460241782406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45936.460241782406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45936.460241782406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45936.460241782406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45936.460241782406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45936.460241782406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45936.460241782406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45936.460241782406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45936.460241782406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45936.460241782406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45936.460241782406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45936.460241782406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45936.460241782406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45936.460241782406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45936.460241782406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45936.460241782406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45936.460241782406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45936.460241782406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45936.460241782406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45936.460241782406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45936.460241782406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45936.460241782406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45936.460241782406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45936.460241782406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45936.460241782406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45936.460241782406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45936.460241782406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45936.460241782406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45936.460241782406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45936.460241782406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45936.460241782406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45936.460241782406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45936.460241782406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45936.460241782406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45936.460241782406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45936.460241782406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45936.460241782406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45936.460241782406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45936.460241782406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45936.460241782406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45936.460241782406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45936.460241782406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45936.460241782406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45936.460241782406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45936.460241782406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45936.460241782406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45936.460241782406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45936.460241782406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45936.460241782406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45936.460241782406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45936.460241782406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45936.460241782406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45936.460241782406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45936.460241782406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45936.460241782406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45936.460241782406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45936.460241782406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45936.460241782406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45936.460241782406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45936.460241782406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45936.460241782406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45936.460241782406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45936.460241782406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45936.460241782406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45936.460241782406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45936.460241782406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45936.460241782406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45936.460241782406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45936.460241782406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45936.460241782406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45936.460241782406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45936.460241782406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45936.460241782406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45936.460241782406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45936.460241782406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45936.460241782406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45936.460241782406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45936.460241782406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45936.460241782406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45936.460241782406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45936.460241782406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45936.460241782406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45936.460241782406</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